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Gabor\gábor\2018\Élményközpont - Nyíregyháza, Báthori utca\Költségvetés\Közbeszerzésre árazatlan\"/>
    </mc:Choice>
  </mc:AlternateContent>
  <bookViews>
    <workbookView xWindow="0" yWindow="0" windowWidth="10875" windowHeight="9690"/>
  </bookViews>
  <sheets>
    <sheet name="Záradék" sheetId="5" r:id="rId1"/>
    <sheet name="Összesítő" sheetId="4" r:id="rId2"/>
    <sheet name="Irtás, föld- és sziklamunka" sheetId="3" r:id="rId3"/>
    <sheet name="Elektromosenergia-ellátás, vill" sheetId="2" r:id="rId4"/>
  </sheets>
  <calcPr calcId="152511"/>
</workbook>
</file>

<file path=xl/calcChain.xml><?xml version="1.0" encoding="utf-8"?>
<calcChain xmlns="http://schemas.openxmlformats.org/spreadsheetml/2006/main">
  <c r="I2" i="3" l="1"/>
  <c r="I4" i="3" s="1"/>
  <c r="C2" i="4" s="1"/>
  <c r="H2" i="3"/>
  <c r="H4" i="3" s="1"/>
  <c r="B2" i="4" s="1"/>
  <c r="I23" i="2"/>
  <c r="H23" i="2"/>
  <c r="I21" i="2"/>
  <c r="H21" i="2"/>
  <c r="I19" i="2"/>
  <c r="H19" i="2"/>
  <c r="I17" i="2"/>
  <c r="H17" i="2"/>
  <c r="I15" i="2"/>
  <c r="H15" i="2"/>
  <c r="I13" i="2"/>
  <c r="H13" i="2"/>
  <c r="I11" i="2"/>
  <c r="H11" i="2"/>
  <c r="I9" i="2"/>
  <c r="H9" i="2"/>
  <c r="I7" i="2"/>
  <c r="H7" i="2"/>
  <c r="I5" i="2"/>
  <c r="H5" i="2"/>
  <c r="I3" i="2"/>
  <c r="H3" i="2"/>
  <c r="H26" i="2" l="1"/>
  <c r="B3" i="4" s="1"/>
  <c r="B4" i="4" s="1"/>
  <c r="I26" i="2"/>
  <c r="C3" i="4" s="1"/>
  <c r="C4" i="4" s="1"/>
  <c r="C24" i="5" l="1"/>
  <c r="C25" i="5" s="1"/>
  <c r="D24" i="5"/>
  <c r="D25" i="5" s="1"/>
  <c r="C26" i="5" l="1"/>
  <c r="C27" i="5" s="1"/>
  <c r="C28" i="5" s="1"/>
</calcChain>
</file>

<file path=xl/sharedStrings.xml><?xml version="1.0" encoding="utf-8"?>
<sst xmlns="http://schemas.openxmlformats.org/spreadsheetml/2006/main" count="92" uniqueCount="66">
  <si>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</si>
  <si>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</si>
  <si>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</si>
  <si>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</si>
  <si>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</si>
  <si>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</si>
  <si>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</si>
  <si>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</si>
  <si>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</si>
  <si>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</si>
  <si>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</si>
  <si>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</si>
  <si>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Megjegyzés</t>
  </si>
  <si>
    <t>m</t>
  </si>
  <si>
    <t>210110016733</t>
  </si>
  <si>
    <t>Munkanem összesen:</t>
  </si>
  <si>
    <r>
      <t>Villanyszerelés földmunkája; visszatöltéssel, döngöléssel, I-IV. oszt. talajban, rúdföldelő földmunkája, 1,0 m</t>
    </r>
    <r>
      <rPr>
        <vertAlign val="superscript"/>
        <sz val="10"/>
        <color indexed="8"/>
        <rFont val="Times New Roman CE"/>
        <charset val="238"/>
      </rPr>
      <t>3</t>
    </r>
    <r>
      <rPr>
        <sz val="10"/>
        <color indexed="8"/>
        <rFont val="Times New Roman CE"/>
        <charset val="238"/>
      </rPr>
      <t xml:space="preserve"> földkiemelés, 3,0 m földfúrással</t>
    </r>
  </si>
  <si>
    <t>Irtás, föld- és sziklamunka</t>
  </si>
  <si>
    <t>db</t>
  </si>
  <si>
    <t>71-010-3.5-0143646</t>
  </si>
  <si>
    <t>Oldalfali lámpatest elhelyezése kültéren LED IP65 dekoratív</t>
  </si>
  <si>
    <t>710130816604</t>
  </si>
  <si>
    <t>710130817151</t>
  </si>
  <si>
    <t>710130818202</t>
  </si>
  <si>
    <t>Földelővezető elhelyezése meglévő földárokba, köracélból, átmérő: 20 mm-ig Köracél 10 mm</t>
  </si>
  <si>
    <t>710130818376</t>
  </si>
  <si>
    <t>Villám- és érintésvédelmi hálózat tartozékainak szerelése, felfogórúd szívócsúccsal OBO 1,5 m-es acélrúd, 16 mm, köracél csatlakozóval, 101/F-1500, R.sz.: 5424151 és 5304105</t>
  </si>
  <si>
    <t>710130818713</t>
  </si>
  <si>
    <t>Villám- és érintésvédelmi hálózat tartozékainak szerelése, bádogszegély, esőcsatorna bekötése Bádogszegély bekötő bilincs</t>
  </si>
  <si>
    <t>710130818754</t>
  </si>
  <si>
    <t>Villám- és érintésvédelmi hálózat tartozékainak szerelése, bádogszegély, esőcsatorna bekötése Esőcsatorna bekötő bilincs, tűzihorganyzott 100 mm</t>
  </si>
  <si>
    <t>710130818834</t>
  </si>
  <si>
    <t>Villám- és érintésvédelmi hálózat tartozékainak szerelése, földelő rúd vagy cső, 4 m hosszúságig OBO keresztföldelő, 3 m hosszú, 50x50 mm, köracél csatlakozóval, R.sz.: 5003040 és 5304105</t>
  </si>
  <si>
    <t>710130818955</t>
  </si>
  <si>
    <t>Villám- és érintésvédelmi hálózat tartozékainak szerelése, védőburkolat elhelyezése 40x40x5 mm L szelvényből 2 m hosszú</t>
  </si>
  <si>
    <t>710130818984</t>
  </si>
  <si>
    <t>Villám- és érintésvédelmi hálózat tartozékainak szerelése, mérési hely kialakítása (vizsgáló összekötő) OBO vizsgáló összekötő, 4 csavaros, 8/10-es köracélhoz, R.sz.: 5328209</t>
  </si>
  <si>
    <t>710130819490</t>
  </si>
  <si>
    <t>mp*</t>
  </si>
  <si>
    <t>Villám és érintésvédelmi mérés és jegyzőkönyv készítése</t>
  </si>
  <si>
    <r>
      <t>Villámhárító felfogóvezető szerelése, előre elkészített tartószerkezetre, sodronyból, kör- vagy laposacélból, meredek tetőn, tartóra szerelve, 60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 Köracél 8 mm</t>
    </r>
  </si>
  <si>
    <r>
      <t>Villámhárító levezető szerelése, előre elkészített tartószerkezetre, sodronyból, kör- vagy laposacélból, épületszerkezeten kívül, tartóra szerelve, 60 mm</t>
    </r>
    <r>
      <rPr>
        <vertAlign val="superscript"/>
        <sz val="10"/>
        <color indexed="8"/>
        <rFont val="Times New Roman CE"/>
        <charset val="238"/>
      </rPr>
      <t>2</t>
    </r>
    <r>
      <rPr>
        <sz val="10"/>
        <color indexed="8"/>
        <rFont val="Times New Roman CE"/>
        <charset val="238"/>
      </rPr>
      <t>-ig Köracél 8 mm</t>
    </r>
  </si>
  <si>
    <t>Elektromosenergia-ellátás, villanyszerelés</t>
  </si>
  <si>
    <t>Összesen:</t>
  </si>
  <si>
    <t xml:space="preserve">Név :Nyíregyháza Megyei Jogú Város     </t>
  </si>
  <si>
    <t xml:space="preserve">                                       </t>
  </si>
  <si>
    <t xml:space="preserve">Önkormányzata                          </t>
  </si>
  <si>
    <t xml:space="preserve">Cím :4400 Nyíregyháza, Kossuth tér 1.  </t>
  </si>
  <si>
    <t xml:space="preserve"> Kelt: 2018  év 04 hó 08 nap           </t>
  </si>
  <si>
    <t xml:space="preserve">A munka leírása:                       </t>
  </si>
  <si>
    <t xml:space="preserve"> Készítette   :.Hepp Viktor            </t>
  </si>
  <si>
    <t xml:space="preserve">MTMI Élményközpont kialakítása Nyíregyházán.                                  </t>
  </si>
  <si>
    <t xml:space="preserve">Meglévő épület felújítása és átalakítása.                                     </t>
  </si>
  <si>
    <t xml:space="preserve">4400 Nyíregyháza, Báthory utca 20. 6266/1. hrsz.                              </t>
  </si>
  <si>
    <t xml:space="preserve">Készült:villanyszerelési munkáira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</si>
  <si>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</si>
  <si>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</si>
  <si>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</si>
  <si>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</si>
  <si>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</si>
  <si>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1.1 Közvetlen önköltség összesen</t>
  </si>
  <si>
    <t>2.1 ÁFA vetítési alap</t>
  </si>
  <si>
    <t>2.2 Áfa</t>
  </si>
  <si>
    <t>3.  A munka ára</t>
  </si>
  <si>
    <t>Aláírás</t>
  </si>
  <si>
    <t>Önerős, külső felújítással érintett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</si>
</sst>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indexed="8"/>
      <name val="Times New Roman CE"/>
      <charset val="238"/>
    </font>
    <font>
      <vertAlign val="superscript"/>
      <sz val="10"/>
      <color indexed="8"/>
      <name val="Times New Roman CE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 applyAlignment="1">
      <alignment vertical="top" wrapText="1"/>
    </xf>
    <xf numFmtId="49" fontId="3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2" xfId="0" applyFont="1" applyBorder="1" applyAlignment="1">
      <alignment vertical="top"/>
    </xf>
    <xf numFmtId="10" fontId="5" fillId="0" borderId="2" xfId="0" applyNumberFormat="1" applyFont="1" applyBorder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right"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workbookViewId="0">
      <selection activeCell="C24" sqref="C24"/>
    </sheetView>
  </sheetViews>
  <sheetFormatPr defaultColWidth="8.85546875" defaultRowHeight="15.75" x14ac:dyDescent="0.25"/>
  <cols>
    <col min="1" max="1" width="36.42578125" style="10" customWidth="1"/>
    <col min="2" max="2" width="10.7109375" style="10" customWidth="1"/>
    <col min="3" max="4" width="15.7109375" style="10" customWidth="1"/>
    <col min="5" max="16384" width="8.85546875" style="10"/>
  </cols>
  <sheetData>
    <row r="1" spans="1:4" s="14" customFormat="1" x14ac:dyDescent="0.25">
      <c r="A1" s="21"/>
      <c r="B1" s="22"/>
      <c r="C1" s="22"/>
      <c r="D1" s="22"/>
    </row>
    <row r="2" spans="1:4" s="14" customFormat="1" x14ac:dyDescent="0.25">
      <c r="A2" s="21"/>
      <c r="B2" s="22"/>
      <c r="C2" s="22"/>
      <c r="D2" s="22"/>
    </row>
    <row r="3" spans="1:4" s="14" customFormat="1" x14ac:dyDescent="0.25">
      <c r="A3" s="21"/>
      <c r="B3" s="22"/>
      <c r="C3" s="22"/>
      <c r="D3" s="22"/>
    </row>
    <row r="4" spans="1:4" x14ac:dyDescent="0.25">
      <c r="A4" s="23"/>
      <c r="B4" s="22"/>
      <c r="C4" s="22"/>
      <c r="D4" s="22"/>
    </row>
    <row r="5" spans="1:4" x14ac:dyDescent="0.25">
      <c r="A5" s="23"/>
      <c r="B5" s="22"/>
      <c r="C5" s="22"/>
      <c r="D5" s="22"/>
    </row>
    <row r="6" spans="1:4" x14ac:dyDescent="0.25">
      <c r="A6" s="23"/>
      <c r="B6" s="22"/>
      <c r="C6" s="22"/>
      <c r="D6" s="22"/>
    </row>
    <row r="7" spans="1:4" x14ac:dyDescent="0.25">
      <c r="A7" s="23"/>
      <c r="B7" s="22"/>
      <c r="C7" s="22"/>
      <c r="D7" s="22"/>
    </row>
    <row r="9" spans="1:4" x14ac:dyDescent="0.25">
      <c r="A9" s="10" t="s">
        <v>44</v>
      </c>
      <c r="C9" s="10" t="s">
        <v>45</v>
      </c>
    </row>
    <row r="10" spans="1:4" x14ac:dyDescent="0.25">
      <c r="A10" s="10" t="s">
        <v>46</v>
      </c>
      <c r="C10" s="10" t="s">
        <v>45</v>
      </c>
    </row>
    <row r="11" spans="1:4" x14ac:dyDescent="0.25">
      <c r="A11" s="10" t="s">
        <v>47</v>
      </c>
      <c r="C11" s="10" t="s">
        <v>48</v>
      </c>
    </row>
    <row r="12" spans="1:4" x14ac:dyDescent="0.25">
      <c r="A12" s="10" t="s">
        <v>45</v>
      </c>
      <c r="C12" s="10" t="s">
        <v>45</v>
      </c>
    </row>
    <row r="13" spans="1:4" x14ac:dyDescent="0.25">
      <c r="A13" s="10" t="s">
        <v>45</v>
      </c>
      <c r="C13" s="10" t="s">
        <v>45</v>
      </c>
    </row>
    <row r="14" spans="1:4" x14ac:dyDescent="0.25">
      <c r="A14" s="10" t="s">
        <v>45</v>
      </c>
      <c r="C14" s="10" t="s">
        <v>45</v>
      </c>
    </row>
    <row r="15" spans="1:4" x14ac:dyDescent="0.25">
      <c r="A15" s="10" t="s">
        <v>49</v>
      </c>
      <c r="C15" s="10" t="s">
        <v>50</v>
      </c>
    </row>
    <row r="16" spans="1:4" x14ac:dyDescent="0.25">
      <c r="A16" s="10" t="s">
        <v>51</v>
      </c>
    </row>
    <row r="17" spans="1:4" x14ac:dyDescent="0.25">
      <c r="A17" s="10" t="s">
        <v>52</v>
      </c>
    </row>
    <row r="18" spans="1:4" x14ac:dyDescent="0.25">
      <c r="A18" s="10" t="s">
        <v>53</v>
      </c>
    </row>
    <row r="19" spans="1:4" x14ac:dyDescent="0.25">
      <c r="A19" s="19" t="s">
        <v>54</v>
      </c>
    </row>
    <row r="20" spans="1:4" x14ac:dyDescent="0.25">
      <c r="A20" s="19" t="s">
        <v>65</v>
      </c>
    </row>
    <row r="22" spans="1:4" x14ac:dyDescent="0.25">
      <c r="A22" s="24" t="s">
        <v>55</v>
      </c>
      <c r="B22" s="25"/>
      <c r="C22" s="25"/>
      <c r="D22" s="25"/>
    </row>
    <row r="23" spans="1:4" x14ac:dyDescent="0.25">
      <c r="A23" s="15" t="s">
        <v>56</v>
      </c>
      <c r="B23" s="15"/>
      <c r="C23" s="18" t="s">
        <v>57</v>
      </c>
      <c r="D23" s="18" t="s">
        <v>58</v>
      </c>
    </row>
    <row r="24" spans="1:4" x14ac:dyDescent="0.25">
      <c r="A24" s="15" t="s">
        <v>59</v>
      </c>
      <c r="B24" s="15"/>
      <c r="C24" s="15">
        <f>ROUND(SUM(Összesítő!B2:B3),0)</f>
        <v>0</v>
      </c>
      <c r="D24" s="15">
        <f>ROUND(SUM(Összesítő!C2:C3),0)</f>
        <v>0</v>
      </c>
    </row>
    <row r="25" spans="1:4" x14ac:dyDescent="0.25">
      <c r="A25" s="15" t="s">
        <v>60</v>
      </c>
      <c r="B25" s="15"/>
      <c r="C25" s="15">
        <f>ROUND(C24,0)</f>
        <v>0</v>
      </c>
      <c r="D25" s="15">
        <f>ROUND(D24,0)</f>
        <v>0</v>
      </c>
    </row>
    <row r="26" spans="1:4" x14ac:dyDescent="0.25">
      <c r="A26" s="10" t="s">
        <v>61</v>
      </c>
      <c r="C26" s="20">
        <f>ROUND(C25+D25,0)</f>
        <v>0</v>
      </c>
      <c r="D26" s="20"/>
    </row>
    <row r="27" spans="1:4" x14ac:dyDescent="0.25">
      <c r="A27" s="15" t="s">
        <v>62</v>
      </c>
      <c r="B27" s="16">
        <v>0.27</v>
      </c>
      <c r="C27" s="26">
        <f>ROUND(C26*B27,0)</f>
        <v>0</v>
      </c>
      <c r="D27" s="26"/>
    </row>
    <row r="28" spans="1:4" x14ac:dyDescent="0.25">
      <c r="A28" s="15" t="s">
        <v>63</v>
      </c>
      <c r="B28" s="15"/>
      <c r="C28" s="27">
        <f>ROUND(C26+C27,0)</f>
        <v>0</v>
      </c>
      <c r="D28" s="27"/>
    </row>
    <row r="32" spans="1:4" x14ac:dyDescent="0.25">
      <c r="B32" s="20" t="s">
        <v>64</v>
      </c>
      <c r="C32" s="20"/>
    </row>
    <row r="34" spans="1:1" x14ac:dyDescent="0.25">
      <c r="A34" s="17"/>
    </row>
    <row r="35" spans="1:1" x14ac:dyDescent="0.25">
      <c r="A35" s="17"/>
    </row>
    <row r="36" spans="1:1" x14ac:dyDescent="0.25">
      <c r="A36" s="17"/>
    </row>
  </sheetData>
  <mergeCells count="12">
    <mergeCell ref="B32:C32"/>
    <mergeCell ref="A1:D1"/>
    <mergeCell ref="A2:D2"/>
    <mergeCell ref="A3:D3"/>
    <mergeCell ref="A4:D4"/>
    <mergeCell ref="A5:D5"/>
    <mergeCell ref="A6:D6"/>
    <mergeCell ref="A7:D7"/>
    <mergeCell ref="A22:D22"/>
    <mergeCell ref="C26:D26"/>
    <mergeCell ref="C27:D27"/>
    <mergeCell ref="C28:D28"/>
  </mergeCells>
  <pageMargins left="1" right="1" top="1" bottom="1" header="0.41666666666666669" footer="0.41666666666666669"/>
  <pageSetup paperSize="9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C9" sqref="C9"/>
    </sheetView>
  </sheetViews>
  <sheetFormatPr defaultColWidth="8.85546875" defaultRowHeight="15.75" x14ac:dyDescent="0.25"/>
  <cols>
    <col min="1" max="1" width="36.42578125" style="11" customWidth="1"/>
    <col min="2" max="3" width="20.7109375" style="11" customWidth="1"/>
    <col min="4" max="16384" width="8.85546875" style="11"/>
  </cols>
  <sheetData>
    <row r="1" spans="1:3" s="12" customFormat="1" x14ac:dyDescent="0.25">
      <c r="A1" s="12" t="s">
        <v>0</v>
      </c>
      <c r="B1" s="13" t="s">
        <v>1</v>
      </c>
      <c r="C1" s="13" t="s">
        <v>2</v>
      </c>
    </row>
    <row r="2" spans="1:3" x14ac:dyDescent="0.25">
      <c r="A2" s="11" t="s">
        <v>17</v>
      </c>
      <c r="B2" s="11">
        <f>'Irtás, föld- és sziklamunka'!H4</f>
        <v>0</v>
      </c>
      <c r="C2" s="11">
        <f>'Irtás, föld- és sziklamunka'!I4</f>
        <v>0</v>
      </c>
    </row>
    <row r="3" spans="1:3" ht="31.5" x14ac:dyDescent="0.25">
      <c r="A3" s="11" t="s">
        <v>42</v>
      </c>
      <c r="B3" s="11">
        <f>'Elektromosenergia-ellátás, vill'!H26</f>
        <v>0</v>
      </c>
      <c r="C3" s="11">
        <f>'Elektromosenergia-ellátás, vill'!I26</f>
        <v>0</v>
      </c>
    </row>
    <row r="4" spans="1:3" s="12" customFormat="1" x14ac:dyDescent="0.25">
      <c r="A4" s="12" t="s">
        <v>43</v>
      </c>
      <c r="B4" s="12">
        <f>ROUND(SUM(B2:B3),0)</f>
        <v>0</v>
      </c>
      <c r="C4" s="12">
        <f>ROUND(SUM(C2:C3),0)</f>
        <v>0</v>
      </c>
    </row>
  </sheetData>
  <pageMargins left="1" right="1" top="1" bottom="1" header="0.41666666666666669" footer="0.41666666666666669"/>
  <pageSetup paperSize="9" orientation="portrait" useFirstPageNumber="1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E12" sqref="E12"/>
    </sheetView>
  </sheetViews>
  <sheetFormatPr defaultColWidth="8.85546875"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0" width="15.7109375" style="1" customWidth="1"/>
    <col min="11" max="16384" width="8.85546875" style="1"/>
  </cols>
  <sheetData>
    <row r="1" spans="1:10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  <c r="J1" s="3" t="s">
        <v>12</v>
      </c>
    </row>
    <row r="2" spans="1:10" ht="54" x14ac:dyDescent="0.25">
      <c r="A2" s="8">
        <v>1</v>
      </c>
      <c r="B2" s="2" t="s">
        <v>14</v>
      </c>
      <c r="C2" s="2" t="s">
        <v>16</v>
      </c>
      <c r="D2" s="6">
        <v>8</v>
      </c>
      <c r="E2" s="1" t="s">
        <v>13</v>
      </c>
      <c r="F2" s="6">
        <v>0</v>
      </c>
      <c r="G2" s="6">
        <v>0</v>
      </c>
      <c r="H2" s="6">
        <f>ROUND(D2*F2, 0)</f>
        <v>0</v>
      </c>
      <c r="I2" s="6">
        <f>ROUND(D2*G2, 0)</f>
        <v>0</v>
      </c>
    </row>
    <row r="4" spans="1:10" s="9" customFormat="1" x14ac:dyDescent="0.25">
      <c r="A4" s="7"/>
      <c r="B4" s="3"/>
      <c r="C4" s="3" t="s">
        <v>15</v>
      </c>
      <c r="D4" s="5"/>
      <c r="E4" s="3"/>
      <c r="F4" s="5"/>
      <c r="G4" s="5"/>
      <c r="H4" s="5">
        <f>ROUND(SUM(H2:H3),0)</f>
        <v>0</v>
      </c>
      <c r="I4" s="5">
        <f>ROUND(SUM(I2:I3),0)</f>
        <v>0</v>
      </c>
      <c r="J4" s="3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Irtás, föld- és sziklamunka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11" workbookViewId="0">
      <selection activeCell="F27" sqref="F27"/>
    </sheetView>
  </sheetViews>
  <sheetFormatPr defaultColWidth="8.85546875" defaultRowHeight="12.75" x14ac:dyDescent="0.25"/>
  <cols>
    <col min="1" max="1" width="4.28515625" style="8" customWidth="1"/>
    <col min="2" max="2" width="9.28515625" style="1" customWidth="1"/>
    <col min="3" max="3" width="36.7109375" style="1" customWidth="1"/>
    <col min="4" max="4" width="6.7109375" style="6" customWidth="1"/>
    <col min="5" max="5" width="6.7109375" style="1" customWidth="1"/>
    <col min="6" max="7" width="8.28515625" style="6" customWidth="1"/>
    <col min="8" max="9" width="10.28515625" style="6" customWidth="1"/>
    <col min="10" max="16384" width="8.85546875" style="1"/>
  </cols>
  <sheetData>
    <row r="1" spans="1:13" s="4" customFormat="1" ht="25.5" x14ac:dyDescent="0.25">
      <c r="A1" s="7" t="s">
        <v>3</v>
      </c>
      <c r="B1" s="3" t="s">
        <v>4</v>
      </c>
      <c r="C1" s="3" t="s">
        <v>5</v>
      </c>
      <c r="D1" s="5" t="s">
        <v>6</v>
      </c>
      <c r="E1" s="3" t="s">
        <v>7</v>
      </c>
      <c r="F1" s="5" t="s">
        <v>8</v>
      </c>
      <c r="G1" s="5" t="s">
        <v>9</v>
      </c>
      <c r="H1" s="5" t="s">
        <v>10</v>
      </c>
      <c r="I1" s="5" t="s">
        <v>11</v>
      </c>
    </row>
    <row r="2" spans="1:13" x14ac:dyDescent="0.25">
      <c r="B2" s="2"/>
      <c r="C2" s="2"/>
    </row>
    <row r="3" spans="1:13" ht="25.5" x14ac:dyDescent="0.25">
      <c r="A3" s="8">
        <v>1</v>
      </c>
      <c r="B3" s="1" t="s">
        <v>19</v>
      </c>
      <c r="C3" s="2" t="s">
        <v>20</v>
      </c>
      <c r="D3" s="6">
        <v>13</v>
      </c>
      <c r="E3" s="1" t="s">
        <v>18</v>
      </c>
      <c r="F3" s="6">
        <v>0</v>
      </c>
      <c r="G3" s="6">
        <v>0</v>
      </c>
      <c r="H3" s="6">
        <f>ROUND(D3*F3, 0)</f>
        <v>0</v>
      </c>
      <c r="I3" s="6">
        <f>ROUND(D3*G3, 0)</f>
        <v>0</v>
      </c>
      <c r="M3" s="1">
        <v>0.9</v>
      </c>
    </row>
    <row r="5" spans="1:13" ht="54" x14ac:dyDescent="0.25">
      <c r="A5" s="8">
        <v>2</v>
      </c>
      <c r="B5" s="2" t="s">
        <v>21</v>
      </c>
      <c r="C5" s="2" t="s">
        <v>40</v>
      </c>
      <c r="D5" s="6">
        <v>82</v>
      </c>
      <c r="E5" s="1" t="s">
        <v>13</v>
      </c>
      <c r="F5" s="6">
        <v>0</v>
      </c>
      <c r="G5" s="6">
        <v>0</v>
      </c>
      <c r="H5" s="6">
        <f>ROUND(D5*F5, 0)</f>
        <v>0</v>
      </c>
      <c r="I5" s="6">
        <f>ROUND(D5*G5, 0)</f>
        <v>0</v>
      </c>
    </row>
    <row r="7" spans="1:13" ht="54" x14ac:dyDescent="0.25">
      <c r="A7" s="8">
        <v>3</v>
      </c>
      <c r="B7" s="2" t="s">
        <v>22</v>
      </c>
      <c r="C7" s="2" t="s">
        <v>41</v>
      </c>
      <c r="D7" s="6">
        <v>50</v>
      </c>
      <c r="E7" s="1" t="s">
        <v>13</v>
      </c>
      <c r="F7" s="6">
        <v>0</v>
      </c>
      <c r="G7" s="6">
        <v>0</v>
      </c>
      <c r="H7" s="6">
        <f>ROUND(D7*F7, 0)</f>
        <v>0</v>
      </c>
      <c r="I7" s="6">
        <f>ROUND(D7*G7, 0)</f>
        <v>0</v>
      </c>
    </row>
    <row r="9" spans="1:13" ht="38.25" x14ac:dyDescent="0.25">
      <c r="A9" s="8">
        <v>4</v>
      </c>
      <c r="B9" s="2" t="s">
        <v>23</v>
      </c>
      <c r="C9" s="2" t="s">
        <v>24</v>
      </c>
      <c r="D9" s="6">
        <v>92</v>
      </c>
      <c r="E9" s="1" t="s">
        <v>13</v>
      </c>
      <c r="F9" s="6">
        <v>0</v>
      </c>
      <c r="G9" s="6">
        <v>0</v>
      </c>
      <c r="H9" s="6">
        <f>ROUND(D9*F9, 0)</f>
        <v>0</v>
      </c>
      <c r="I9" s="6">
        <f>ROUND(D9*G9, 0)</f>
        <v>0</v>
      </c>
    </row>
    <row r="11" spans="1:13" ht="63.75" x14ac:dyDescent="0.25">
      <c r="A11" s="8">
        <v>5</v>
      </c>
      <c r="B11" s="2" t="s">
        <v>25</v>
      </c>
      <c r="C11" s="2" t="s">
        <v>26</v>
      </c>
      <c r="D11" s="6">
        <v>4</v>
      </c>
      <c r="E11" s="1" t="s">
        <v>18</v>
      </c>
      <c r="F11" s="6">
        <v>0</v>
      </c>
      <c r="G11" s="6">
        <v>0</v>
      </c>
      <c r="H11" s="6">
        <f>ROUND(D11*F11, 0)</f>
        <v>0</v>
      </c>
      <c r="I11" s="6">
        <f>ROUND(D11*G11, 0)</f>
        <v>0</v>
      </c>
    </row>
    <row r="13" spans="1:13" ht="51" x14ac:dyDescent="0.25">
      <c r="A13" s="8">
        <v>6</v>
      </c>
      <c r="B13" s="2" t="s">
        <v>27</v>
      </c>
      <c r="C13" s="2" t="s">
        <v>28</v>
      </c>
      <c r="D13" s="6">
        <v>6</v>
      </c>
      <c r="E13" s="1" t="s">
        <v>18</v>
      </c>
      <c r="F13" s="6">
        <v>0</v>
      </c>
      <c r="G13" s="6">
        <v>0</v>
      </c>
      <c r="H13" s="6">
        <f>ROUND(D13*F13, 0)</f>
        <v>0</v>
      </c>
      <c r="I13" s="6">
        <f>ROUND(D13*G13, 0)</f>
        <v>0</v>
      </c>
    </row>
    <row r="15" spans="1:13" ht="51" x14ac:dyDescent="0.25">
      <c r="A15" s="8">
        <v>7</v>
      </c>
      <c r="B15" s="2" t="s">
        <v>29</v>
      </c>
      <c r="C15" s="2" t="s">
        <v>30</v>
      </c>
      <c r="D15" s="6">
        <v>6</v>
      </c>
      <c r="E15" s="1" t="s">
        <v>18</v>
      </c>
      <c r="F15" s="6">
        <v>0</v>
      </c>
      <c r="G15" s="6">
        <v>0</v>
      </c>
      <c r="H15" s="6">
        <f>ROUND(D15*F15, 0)</f>
        <v>0</v>
      </c>
      <c r="I15" s="6">
        <f>ROUND(D15*G15, 0)</f>
        <v>0</v>
      </c>
    </row>
    <row r="17" spans="1:9" ht="63.75" x14ac:dyDescent="0.25">
      <c r="A17" s="8">
        <v>8</v>
      </c>
      <c r="B17" s="2" t="s">
        <v>31</v>
      </c>
      <c r="C17" s="2" t="s">
        <v>32</v>
      </c>
      <c r="D17" s="6">
        <v>8</v>
      </c>
      <c r="E17" s="1" t="s">
        <v>18</v>
      </c>
      <c r="F17" s="6">
        <v>0</v>
      </c>
      <c r="G17" s="6">
        <v>0</v>
      </c>
      <c r="H17" s="6">
        <f>ROUND(D17*F17, 0)</f>
        <v>0</v>
      </c>
      <c r="I17" s="6">
        <f>ROUND(D17*G17, 0)</f>
        <v>0</v>
      </c>
    </row>
    <row r="19" spans="1:9" ht="51" x14ac:dyDescent="0.25">
      <c r="A19" s="8">
        <v>9</v>
      </c>
      <c r="B19" s="2" t="s">
        <v>33</v>
      </c>
      <c r="C19" s="2" t="s">
        <v>34</v>
      </c>
      <c r="D19" s="6">
        <v>7</v>
      </c>
      <c r="E19" s="1" t="s">
        <v>18</v>
      </c>
      <c r="F19" s="6">
        <v>0</v>
      </c>
      <c r="G19" s="6">
        <v>0</v>
      </c>
      <c r="H19" s="6">
        <f>ROUND(D19*F19, 0)</f>
        <v>0</v>
      </c>
      <c r="I19" s="6">
        <f>ROUND(D19*G19, 0)</f>
        <v>0</v>
      </c>
    </row>
    <row r="21" spans="1:9" ht="63.75" x14ac:dyDescent="0.25">
      <c r="A21" s="8">
        <v>10</v>
      </c>
      <c r="B21" s="2" t="s">
        <v>35</v>
      </c>
      <c r="C21" s="2" t="s">
        <v>36</v>
      </c>
      <c r="D21" s="6">
        <v>7</v>
      </c>
      <c r="E21" s="1" t="s">
        <v>18</v>
      </c>
      <c r="F21" s="6">
        <v>0</v>
      </c>
      <c r="G21" s="6">
        <v>0</v>
      </c>
      <c r="H21" s="6">
        <f>ROUND(D21*F21, 0)</f>
        <v>0</v>
      </c>
      <c r="I21" s="6">
        <f>ROUND(D21*G21, 0)</f>
        <v>0</v>
      </c>
    </row>
    <row r="23" spans="1:9" ht="25.5" x14ac:dyDescent="0.25">
      <c r="A23" s="8">
        <v>11</v>
      </c>
      <c r="B23" s="2" t="s">
        <v>37</v>
      </c>
      <c r="C23" s="2" t="s">
        <v>39</v>
      </c>
      <c r="D23" s="6">
        <v>280</v>
      </c>
      <c r="E23" s="1" t="s">
        <v>38</v>
      </c>
      <c r="F23" s="6">
        <v>0</v>
      </c>
      <c r="G23" s="6">
        <v>0</v>
      </c>
      <c r="H23" s="6">
        <f>ROUND(D23*F23, 0)</f>
        <v>0</v>
      </c>
      <c r="I23" s="6">
        <f>ROUND(D23*G23, 0)</f>
        <v>0</v>
      </c>
    </row>
    <row r="26" spans="1:9" s="9" customFormat="1" x14ac:dyDescent="0.25">
      <c r="A26" s="7"/>
      <c r="B26" s="3"/>
      <c r="C26" s="3" t="s">
        <v>15</v>
      </c>
      <c r="D26" s="5"/>
      <c r="E26" s="3"/>
      <c r="F26" s="5"/>
      <c r="G26" s="5"/>
      <c r="H26" s="5">
        <f>ROUND(SUM(H2:H25),0)</f>
        <v>0</v>
      </c>
      <c r="I26" s="5">
        <f>ROUND(SUM(I2:I25),0)</f>
        <v>0</v>
      </c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 CE,bold"&amp;10 Elektromosenergia-ellátás, villanyszerelés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Záradék</vt:lpstr>
      <vt:lpstr>Összesítő</vt:lpstr>
      <vt:lpstr>Irtás, föld- és sziklamunka</vt:lpstr>
      <vt:lpstr>Elektromosenergia-ellátás, vill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heppv</dc:creator>
  <cp:lastModifiedBy>Felhasználó</cp:lastModifiedBy>
  <dcterms:created xsi:type="dcterms:W3CDTF">2018-04-10T21:32:18Z</dcterms:created>
  <dcterms:modified xsi:type="dcterms:W3CDTF">2018-04-13T08:30:39Z</dcterms:modified>
</cp:coreProperties>
</file>