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Összesítő" sheetId="1" r:id="rId1"/>
    <sheet name="IP Megfigyelő rendszer kiépítés" sheetId="2" r:id="rId2"/>
  </sheets>
  <definedNames>
    <definedName name="_xlnm.Print_Titles" localSheetId="1">'IP Megfigyelő rendszer kiépítés'!$1:$1</definedName>
  </definedNames>
  <calcPr fullCalcOnLoad="1"/>
</workbook>
</file>

<file path=xl/sharedStrings.xml><?xml version="1.0" encoding="utf-8"?>
<sst xmlns="http://schemas.openxmlformats.org/spreadsheetml/2006/main" count="76" uniqueCount="52">
  <si>
    <t>TERVEZŐI KÖLTSÉGBECSLÉS</t>
  </si>
  <si>
    <t>Név: NYÍREGYHÁZA MEGYEI JOGÚ VÁROS 
        ÖNKORMÁNYZATA</t>
  </si>
  <si>
    <t xml:space="preserve">                                       </t>
  </si>
  <si>
    <t>Cím : 4400. Nyíregyháza, Kossuth tér 1.</t>
  </si>
  <si>
    <t xml:space="preserve"> Kelt: 2018 év 4. hó       </t>
  </si>
  <si>
    <t>A munka leírása:</t>
  </si>
  <si>
    <t>MTMI Élményközpont kialakítása Nyíregyházán. 
Meglévő épület felújítása és átalakítása.</t>
  </si>
  <si>
    <t>4400 Nyíregyháza, Báthori utca 20. 6266/1. hrsz.</t>
  </si>
  <si>
    <t>IP kamerás megfigyelő rendszer kiépítése</t>
  </si>
  <si>
    <t xml:space="preserve">                                                                              </t>
  </si>
  <si>
    <t>Költségvetés 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</si>
  <si>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</si>
  <si>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</si>
  <si>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</si>
  <si>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</si>
  <si>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</si>
  <si>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</si>
  <si>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</si>
  <si>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</si>
  <si>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</si>
  <si>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Ssz.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</si>
  <si>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</si>
  <si>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</si>
  <si>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</si>
  <si>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</si>
  <si>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</si>
  <si>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</si>
  <si>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</si>
  <si>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Megjegyzés</t>
  </si>
  <si>
    <t>16 csatornás beépített 8-as PoE switch-et tartalmazó IP hálózati rögzítő beépítése az IT Rack szekrénybe.
Típus: DS-7616NI-E2/8P/A HIKVISION</t>
  </si>
  <si>
    <t>klt</t>
  </si>
  <si>
    <t>Merevlemez beépítése a hálózati rögzítőbe 
Western Digital Purple NV 4000GB IntelliPower 64MB SATA3 3,5" HDD
Gyártói cikkszám: WD4NPURX</t>
  </si>
  <si>
    <t>db</t>
  </si>
  <si>
    <t>3 MP WDR varifokális EXIR IP dómkamera; hang ki- és bemenet felszerelése kültérben
Típus: DS-2CD2735FWD-IZS (2.8-12mm) HIKVISION</t>
  </si>
  <si>
    <t>Kültéri fali tartó konzol kamerához integrált kötődobozzal
Típus: DS-1273ZJ-135B</t>
  </si>
  <si>
    <t>3 MP WDR varifokális EXIR IP dómkamera; hang ki- és bemenet felszerelése beltérben
Típus: DS-2CD2735FWD-IZS (2.8-12mm) HIKVISION</t>
  </si>
  <si>
    <t>Mély szerelvény doboz beépítése vakolófedéllel tégla falazatba a  kamerák fogadására 
Típus: 1555-31 Kaiser</t>
  </si>
  <si>
    <t>Árnyékolt Ethernet vezeték elhelyezése, befűzése  Cat6a FTP (U/FTP) fali LSHF világoskék 500m UC500 S23 (9864) Draka</t>
  </si>
  <si>
    <t>m</t>
  </si>
  <si>
    <t>Hajlékony simafalu műanyag védőcső beépítése, falazatba és aljzatbetonba a szükséges toldó és irányváltó dobozokkal kompletten
Symalen, átmérő 25 mm</t>
  </si>
  <si>
    <t>Modulár dugó felszererlése az FTP vezeték végére a Hálózati rögzítőnél és beltéri kameráknál
Modulár dugó RJ45 Cat6a STP patch/fali 50 µ" 1.5 ezüst EXW</t>
  </si>
  <si>
    <t>Kamera oldali csatlakozások kialakítása IP65 védett RJ45 csatlakozókkal</t>
  </si>
  <si>
    <t>Kezelői monitor telepítése a porta helyiségekben
AG NEOVO U23</t>
  </si>
  <si>
    <t>Logitech B170  egér telepítése a rögzítőkhöz</t>
  </si>
  <si>
    <t>USB toldó kábel beépítése a rögzítő és az egér közé
USBF-USBM 5 m</t>
  </si>
  <si>
    <t>hdmi kábel beépítése a rögzítő és a monitor közé
Hdmi-hdmi 5 m</t>
  </si>
  <si>
    <t>Patch kábel beépítése NVR és LAN csatlakozó doboz közé.
Cat6A FTP 2 m</t>
  </si>
  <si>
    <t>Hálózati rögzítő programozása, beállítások elvégzése, belső és külső LAN csatlakozási paraméterek beállítása</t>
  </si>
  <si>
    <t>Kiépített videó megfigyelő LAN hálózat mérése, szabványi megfelelőség igazolása</t>
  </si>
  <si>
    <t>Megvalósulási dokumentáció készítése</t>
  </si>
  <si>
    <t>Kezelő személyzet oktatása, átadás lebonyolítása.</t>
  </si>
  <si>
    <t>Munkanem összesen: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</si>
</sst>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[$Ft-40E];[Red]\-#,##0\ [$Ft-40E]"/>
    <numFmt numFmtId="165" formatCode="#,###\ [$-10CD40E];[Red]\-#,###\ [$-10CD40E]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Liberation Sans Narrow"/>
      <family val="2"/>
    </font>
    <font>
      <sz val="11"/>
      <color indexed="8"/>
      <name val="Liberation Sans Narrow"/>
      <family val="2"/>
    </font>
    <font>
      <sz val="12"/>
      <color indexed="8"/>
      <name val="Arial Narrow"/>
      <family val="2"/>
    </font>
    <font>
      <b/>
      <sz val="12"/>
      <color indexed="8"/>
      <name val="Liberation Sans Narrow"/>
      <family val="2"/>
    </font>
    <font>
      <sz val="10"/>
      <color indexed="8"/>
      <name val="Times New Roman CE"/>
      <family val="1"/>
    </font>
    <font>
      <b/>
      <sz val="10"/>
      <color indexed="8"/>
      <name val="Liberation Sans Narrow"/>
      <family val="2"/>
    </font>
    <font>
      <b/>
      <sz val="10"/>
      <color indexed="8"/>
      <name val="Times New Roman CE"/>
      <family val="1"/>
    </font>
    <font>
      <sz val="10"/>
      <color indexed="8"/>
      <name val="Liberation Sans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Liberation Sans Narrow"/>
      <family val="0"/>
    </font>
    <font>
      <b/>
      <sz val="12"/>
      <color indexed="8"/>
      <name val="Courier New"/>
      <family val="0"/>
    </font>
    <font>
      <sz val="10"/>
      <color indexed="8"/>
      <name val="Arial Narrow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right" vertical="top"/>
    </xf>
    <xf numFmtId="164" fontId="4" fillId="0" borderId="10" xfId="0" applyNumberFormat="1" applyFont="1" applyBorder="1" applyAlignment="1">
      <alignment vertical="top"/>
    </xf>
    <xf numFmtId="10" fontId="4" fillId="0" borderId="10" xfId="0" applyNumberFormat="1" applyFont="1" applyBorder="1" applyAlignment="1">
      <alignment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165" fontId="11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165" fontId="11" fillId="0" borderId="0" xfId="0" applyNumberFormat="1" applyFont="1" applyAlignment="1">
      <alignment vertical="center" wrapText="1"/>
    </xf>
    <xf numFmtId="0" fontId="9" fillId="0" borderId="11" xfId="0" applyFont="1" applyBorder="1" applyAlignment="1">
      <alignment horizontal="right" vertical="top" wrapText="1"/>
    </xf>
    <xf numFmtId="164" fontId="9" fillId="0" borderId="11" xfId="0" applyNumberFormat="1" applyFont="1" applyBorder="1" applyAlignment="1">
      <alignment horizontal="right" vertical="top" wrapText="1"/>
    </xf>
    <xf numFmtId="165" fontId="9" fillId="0" borderId="11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164" fontId="4" fillId="0" borderId="10" xfId="0" applyNumberFormat="1" applyFont="1" applyBorder="1" applyAlignment="1">
      <alignment horizontal="center" vertical="top"/>
    </xf>
    <xf numFmtId="164" fontId="4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/>
    </xf>
    <xf numFmtId="164" fontId="4" fillId="0" borderId="12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0" xfId="0" applyFont="1" applyBorder="1" applyAlignment="1">
      <alignment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SheetLayoutView="100" zoomScalePageLayoutView="0" workbookViewId="0" topLeftCell="A1">
      <selection activeCell="A11" sqref="A11:B11"/>
    </sheetView>
  </sheetViews>
  <sheetFormatPr defaultColWidth="9.00390625" defaultRowHeight="15"/>
  <cols>
    <col min="1" max="1" width="36.28125" style="1" customWidth="1"/>
    <col min="2" max="2" width="10.57421875" style="1" customWidth="1"/>
    <col min="3" max="4" width="15.57421875" style="1" customWidth="1"/>
    <col min="5" max="16384" width="9.00390625" style="1" customWidth="1"/>
  </cols>
  <sheetData>
    <row r="1" spans="1:4" s="2" customFormat="1" ht="15.75">
      <c r="A1" s="36"/>
      <c r="B1" s="36"/>
      <c r="C1" s="36"/>
      <c r="D1" s="36"/>
    </row>
    <row r="2" spans="1:4" s="2" customFormat="1" ht="15.75">
      <c r="A2" s="36"/>
      <c r="B2" s="36"/>
      <c r="C2" s="36"/>
      <c r="D2" s="36"/>
    </row>
    <row r="3" spans="1:4" s="2" customFormat="1" ht="15.75">
      <c r="A3" s="36"/>
      <c r="B3" s="36"/>
      <c r="C3" s="36"/>
      <c r="D3" s="36"/>
    </row>
    <row r="4" spans="1:4" ht="33" customHeight="1">
      <c r="A4" s="37"/>
      <c r="B4" s="37"/>
      <c r="C4" s="37"/>
      <c r="D4" s="37"/>
    </row>
    <row r="5" spans="1:4" ht="15.75">
      <c r="A5" s="38"/>
      <c r="B5" s="38"/>
      <c r="C5" s="38"/>
      <c r="D5" s="38"/>
    </row>
    <row r="6" spans="1:4" ht="16.5" customHeight="1">
      <c r="A6" s="3"/>
      <c r="B6" s="3"/>
      <c r="C6" s="3"/>
      <c r="D6" s="3"/>
    </row>
    <row r="7" spans="1:4" ht="16.5" customHeight="1">
      <c r="A7" s="3"/>
      <c r="B7" s="3"/>
      <c r="C7" s="3"/>
      <c r="D7" s="3"/>
    </row>
    <row r="8" spans="1:4" ht="16.5" customHeight="1">
      <c r="A8" s="34" t="s">
        <v>0</v>
      </c>
      <c r="B8" s="34"/>
      <c r="C8" s="34"/>
      <c r="D8" s="34"/>
    </row>
    <row r="9" spans="1:4" ht="16.5" customHeight="1">
      <c r="A9" s="31"/>
      <c r="B9" s="31"/>
      <c r="C9" s="31"/>
      <c r="D9" s="31"/>
    </row>
    <row r="10" spans="1:4" ht="16.5" customHeight="1">
      <c r="A10" s="4"/>
      <c r="B10" s="4"/>
      <c r="C10" s="4"/>
      <c r="D10" s="4"/>
    </row>
    <row r="11" spans="1:4" ht="28.5" customHeight="1">
      <c r="A11" s="32" t="s">
        <v>1</v>
      </c>
      <c r="B11" s="32"/>
      <c r="C11" s="4" t="s">
        <v>2</v>
      </c>
      <c r="D11" s="4"/>
    </row>
    <row r="12" spans="1:4" ht="16.5" customHeight="1">
      <c r="A12" s="4" t="s">
        <v>2</v>
      </c>
      <c r="B12" s="4"/>
      <c r="C12" s="4" t="s">
        <v>2</v>
      </c>
      <c r="D12" s="4"/>
    </row>
    <row r="13" spans="1:4" ht="16.5" customHeight="1">
      <c r="A13" s="4" t="s">
        <v>3</v>
      </c>
      <c r="B13" s="4"/>
      <c r="C13" s="4" t="s">
        <v>4</v>
      </c>
      <c r="D13" s="4"/>
    </row>
    <row r="14" spans="1:4" ht="16.5" customHeight="1">
      <c r="A14" s="4" t="s">
        <v>2</v>
      </c>
      <c r="B14" s="4"/>
      <c r="C14" s="4" t="s">
        <v>2</v>
      </c>
      <c r="D14" s="4"/>
    </row>
    <row r="15" spans="1:4" ht="16.5" customHeight="1">
      <c r="A15" s="4" t="s">
        <v>2</v>
      </c>
      <c r="B15" s="4"/>
      <c r="C15" s="4" t="s">
        <v>2</v>
      </c>
      <c r="D15" s="4"/>
    </row>
    <row r="16" spans="1:4" ht="16.5" customHeight="1">
      <c r="A16" s="4" t="s">
        <v>2</v>
      </c>
      <c r="B16" s="4"/>
      <c r="C16" s="4" t="s">
        <v>2</v>
      </c>
      <c r="D16" s="4"/>
    </row>
    <row r="17" spans="1:4" ht="16.5" customHeight="1">
      <c r="A17" s="4" t="s">
        <v>5</v>
      </c>
      <c r="B17" s="4"/>
      <c r="C17" s="5"/>
      <c r="D17" s="4"/>
    </row>
    <row r="18" spans="1:4" ht="30.75" customHeight="1">
      <c r="A18" s="33" t="s">
        <v>6</v>
      </c>
      <c r="B18" s="33"/>
      <c r="C18" s="4"/>
      <c r="D18" s="4"/>
    </row>
    <row r="19" spans="1:4" ht="16.5" customHeight="1">
      <c r="A19" s="33" t="s">
        <v>7</v>
      </c>
      <c r="B19" s="33"/>
      <c r="C19" s="4"/>
      <c r="D19" s="4"/>
    </row>
    <row r="20" spans="1:4" ht="16.5" customHeight="1">
      <c r="A20" s="4"/>
      <c r="B20" s="4"/>
      <c r="C20" s="4"/>
      <c r="D20" s="4"/>
    </row>
    <row r="21" spans="1:4" ht="16.5" customHeight="1">
      <c r="A21" s="4"/>
      <c r="B21" s="4"/>
      <c r="C21" s="4"/>
      <c r="D21" s="4"/>
    </row>
    <row r="22" spans="1:4" ht="16.5" customHeight="1">
      <c r="A22" s="6" t="s">
        <v>8</v>
      </c>
      <c r="B22" s="4"/>
      <c r="C22" s="4"/>
      <c r="D22" s="4"/>
    </row>
    <row r="23" spans="1:4" ht="16.5" customHeight="1">
      <c r="A23" s="4" t="s">
        <v>9</v>
      </c>
      <c r="B23" s="4"/>
      <c r="C23" s="4"/>
      <c r="D23" s="4"/>
    </row>
    <row r="24" spans="1:4" ht="16.5" customHeight="1">
      <c r="A24" s="4"/>
      <c r="B24" s="4"/>
      <c r="C24" s="4"/>
      <c r="D24" s="4"/>
    </row>
    <row r="25" spans="1:4" ht="16.5" customHeight="1">
      <c r="A25" s="34" t="s">
        <v>10</v>
      </c>
      <c r="B25" s="34"/>
      <c r="C25" s="34"/>
      <c r="D25" s="34"/>
    </row>
    <row r="26" spans="1:4" ht="16.5" customHeight="1">
      <c r="A26" s="7" t="s">
        <v>11</v>
      </c>
      <c r="B26" s="7"/>
      <c r="C26" s="8" t="s">
        <v>12</v>
      </c>
      <c r="D26" s="8" t="s">
        <v>13</v>
      </c>
    </row>
    <row r="27" spans="1:4" ht="16.5" customHeight="1">
      <c r="A27" s="7" t="s">
        <v>14</v>
      </c>
      <c r="B27" s="7"/>
      <c r="C27" s="9">
        <f>'IP Megfigyelő rendszer kiépítés'!$G$21</f>
        <v>0</v>
      </c>
      <c r="D27" s="9">
        <f>'IP Megfigyelő rendszer kiépítés'!$H$21</f>
        <v>0</v>
      </c>
    </row>
    <row r="28" spans="1:4" ht="16.5" customHeight="1">
      <c r="A28" s="7" t="s">
        <v>15</v>
      </c>
      <c r="B28" s="7"/>
      <c r="C28" s="9">
        <f>ROUND(C27,0)</f>
        <v>0</v>
      </c>
      <c r="D28" s="9">
        <f>ROUND(D27,0)</f>
        <v>0</v>
      </c>
    </row>
    <row r="29" spans="1:4" ht="16.5" customHeight="1">
      <c r="A29" s="4" t="s">
        <v>16</v>
      </c>
      <c r="B29" s="4"/>
      <c r="C29" s="35">
        <f>ROUND(C28+D28,0)</f>
        <v>0</v>
      </c>
      <c r="D29" s="35"/>
    </row>
    <row r="30" spans="1:4" ht="16.5" customHeight="1">
      <c r="A30" s="7" t="s">
        <v>17</v>
      </c>
      <c r="B30" s="10">
        <v>0.27</v>
      </c>
      <c r="C30" s="28">
        <f>ROUND(C29*B30,0)</f>
        <v>0</v>
      </c>
      <c r="D30" s="28"/>
    </row>
    <row r="31" spans="1:4" ht="16.5" customHeight="1">
      <c r="A31" s="7" t="s">
        <v>18</v>
      </c>
      <c r="B31" s="7"/>
      <c r="C31" s="29">
        <f>ROUND(C29+C30,0)</f>
        <v>0</v>
      </c>
      <c r="D31" s="29"/>
    </row>
    <row r="32" spans="1:4" ht="16.5" customHeight="1">
      <c r="A32" s="4"/>
      <c r="B32" s="4"/>
      <c r="C32" s="4"/>
      <c r="D32" s="4"/>
    </row>
    <row r="33" spans="1:4" ht="16.5" customHeight="1">
      <c r="A33" s="4"/>
      <c r="B33" s="4"/>
      <c r="C33" s="4"/>
      <c r="D33" s="4"/>
    </row>
    <row r="34" spans="1:4" ht="16.5" customHeight="1">
      <c r="A34" s="4"/>
      <c r="B34" s="4"/>
      <c r="C34" s="4"/>
      <c r="D34" s="4"/>
    </row>
    <row r="35" spans="1:4" ht="16.5" customHeight="1">
      <c r="A35" s="4"/>
      <c r="B35" s="30" t="s">
        <v>19</v>
      </c>
      <c r="C35" s="30"/>
      <c r="D35" s="4"/>
    </row>
  </sheetData>
  <sheetProtection selectLockedCells="1" selectUnlockedCells="1"/>
  <mergeCells count="15">
    <mergeCell ref="A1:D1"/>
    <mergeCell ref="A2:D2"/>
    <mergeCell ref="A3:D3"/>
    <mergeCell ref="A4:D4"/>
    <mergeCell ref="A5:D5"/>
    <mergeCell ref="A8:D8"/>
    <mergeCell ref="C30:D30"/>
    <mergeCell ref="C31:D31"/>
    <mergeCell ref="B35:C35"/>
    <mergeCell ref="A9:D9"/>
    <mergeCell ref="A11:B11"/>
    <mergeCell ref="A18:B18"/>
    <mergeCell ref="A19:B19"/>
    <mergeCell ref="A25:D25"/>
    <mergeCell ref="C29:D29"/>
  </mergeCells>
  <printOptions/>
  <pageMargins left="1" right="1" top="1" bottom="1.1388888888888888" header="0.5118055555555555" footer="1"/>
  <pageSetup firstPageNumber="1" useFirstPageNumber="1" horizontalDpi="300" verticalDpi="300" orientation="portrait" paperSize="9" r:id="rId2"/>
  <headerFooter alignWithMargins="0">
    <oddFooter>&amp;R&amp;"Arial,Normál"&amp;10&amp;P/&amp;N. oldal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SheetLayoutView="100" zoomScalePageLayoutView="0" workbookViewId="0" topLeftCell="A2">
      <selection activeCell="F3" sqref="F3"/>
    </sheetView>
  </sheetViews>
  <sheetFormatPr defaultColWidth="9.00390625" defaultRowHeight="15"/>
  <cols>
    <col min="1" max="1" width="4.421875" style="11" customWidth="1"/>
    <col min="2" max="2" width="36.57421875" style="12" customWidth="1"/>
    <col min="3" max="3" width="6.57421875" style="13" customWidth="1"/>
    <col min="4" max="4" width="6.57421875" style="12" customWidth="1"/>
    <col min="5" max="5" width="11.57421875" style="13" customWidth="1"/>
    <col min="6" max="6" width="8.140625" style="13" customWidth="1"/>
    <col min="7" max="8" width="10.140625" style="13" customWidth="1"/>
    <col min="9" max="9" width="15.57421875" style="12" customWidth="1"/>
    <col min="10" max="16384" width="9.00390625" style="12" customWidth="1"/>
  </cols>
  <sheetData>
    <row r="1" spans="1:9" s="16" customFormat="1" ht="31.5" customHeight="1">
      <c r="A1" s="14" t="s">
        <v>20</v>
      </c>
      <c r="B1" s="15" t="s">
        <v>21</v>
      </c>
      <c r="C1" s="14" t="s">
        <v>22</v>
      </c>
      <c r="D1" s="14" t="s">
        <v>23</v>
      </c>
      <c r="E1" s="14" t="s">
        <v>24</v>
      </c>
      <c r="F1" s="14" t="s">
        <v>25</v>
      </c>
      <c r="G1" s="14" t="s">
        <v>26</v>
      </c>
      <c r="H1" s="14" t="s">
        <v>27</v>
      </c>
      <c r="I1" s="14" t="s">
        <v>28</v>
      </c>
    </row>
    <row r="2" spans="1:9" s="22" customFormat="1" ht="39.75" customHeight="1">
      <c r="A2" s="17">
        <v>1</v>
      </c>
      <c r="B2" s="18" t="s">
        <v>29</v>
      </c>
      <c r="C2" s="19">
        <v>1</v>
      </c>
      <c r="D2" s="20" t="s">
        <v>30</v>
      </c>
      <c r="E2" s="21">
        <v>0</v>
      </c>
      <c r="F2" s="21">
        <v>0</v>
      </c>
      <c r="G2" s="21">
        <f aca="true" t="shared" si="0" ref="G2:G20">ROUND(C2*E2,0)</f>
        <v>0</v>
      </c>
      <c r="H2" s="21">
        <f aca="true" t="shared" si="1" ref="H2:H20">ROUND(C2*F2,0)</f>
        <v>0</v>
      </c>
      <c r="I2" s="20"/>
    </row>
    <row r="3" spans="1:9" s="22" customFormat="1" ht="48.75" customHeight="1">
      <c r="A3" s="17">
        <f aca="true" t="shared" si="2" ref="A3:A20">1+A2</f>
        <v>2</v>
      </c>
      <c r="B3" s="18" t="s">
        <v>31</v>
      </c>
      <c r="C3" s="19">
        <v>2</v>
      </c>
      <c r="D3" s="20" t="s">
        <v>32</v>
      </c>
      <c r="E3" s="21">
        <v>0</v>
      </c>
      <c r="F3" s="21">
        <v>0</v>
      </c>
      <c r="G3" s="21">
        <f t="shared" si="0"/>
        <v>0</v>
      </c>
      <c r="H3" s="21">
        <f t="shared" si="1"/>
        <v>0</v>
      </c>
      <c r="I3" s="20"/>
    </row>
    <row r="4" spans="1:9" s="22" customFormat="1" ht="63.75">
      <c r="A4" s="17">
        <f t="shared" si="2"/>
        <v>3</v>
      </c>
      <c r="B4" s="18" t="s">
        <v>33</v>
      </c>
      <c r="C4" s="19">
        <v>4</v>
      </c>
      <c r="D4" s="20" t="s">
        <v>32</v>
      </c>
      <c r="E4" s="21">
        <v>0</v>
      </c>
      <c r="F4" s="21">
        <v>0</v>
      </c>
      <c r="G4" s="21">
        <f t="shared" si="0"/>
        <v>0</v>
      </c>
      <c r="H4" s="21">
        <f t="shared" si="1"/>
        <v>0</v>
      </c>
      <c r="I4" s="20"/>
    </row>
    <row r="5" spans="1:9" s="22" customFormat="1" ht="42" customHeight="1">
      <c r="A5" s="17">
        <f t="shared" si="2"/>
        <v>4</v>
      </c>
      <c r="B5" s="18" t="s">
        <v>34</v>
      </c>
      <c r="C5" s="19">
        <f>C4</f>
        <v>4</v>
      </c>
      <c r="D5" s="20" t="s">
        <v>30</v>
      </c>
      <c r="E5" s="21">
        <v>0</v>
      </c>
      <c r="F5" s="21">
        <v>0</v>
      </c>
      <c r="G5" s="21">
        <f t="shared" si="0"/>
        <v>0</v>
      </c>
      <c r="H5" s="21">
        <f t="shared" si="1"/>
        <v>0</v>
      </c>
      <c r="I5" s="20"/>
    </row>
    <row r="6" spans="1:9" s="22" customFormat="1" ht="45" customHeight="1">
      <c r="A6" s="17">
        <f t="shared" si="2"/>
        <v>5</v>
      </c>
      <c r="B6" s="18" t="s">
        <v>35</v>
      </c>
      <c r="C6" s="19">
        <v>2</v>
      </c>
      <c r="D6" s="20" t="s">
        <v>32</v>
      </c>
      <c r="E6" s="21">
        <v>0</v>
      </c>
      <c r="F6" s="21">
        <v>0</v>
      </c>
      <c r="G6" s="21">
        <f t="shared" si="0"/>
        <v>0</v>
      </c>
      <c r="H6" s="21">
        <f t="shared" si="1"/>
        <v>0</v>
      </c>
      <c r="I6" s="20"/>
    </row>
    <row r="7" spans="1:9" s="22" customFormat="1" ht="39" customHeight="1">
      <c r="A7" s="17">
        <f t="shared" si="2"/>
        <v>6</v>
      </c>
      <c r="B7" s="18" t="s">
        <v>36</v>
      </c>
      <c r="C7" s="19">
        <v>6</v>
      </c>
      <c r="D7" s="20" t="s">
        <v>30</v>
      </c>
      <c r="E7" s="21">
        <v>0</v>
      </c>
      <c r="F7" s="21">
        <v>0</v>
      </c>
      <c r="G7" s="21">
        <f t="shared" si="0"/>
        <v>0</v>
      </c>
      <c r="H7" s="21">
        <f t="shared" si="1"/>
        <v>0</v>
      </c>
      <c r="I7" s="20"/>
    </row>
    <row r="8" spans="1:9" s="22" customFormat="1" ht="41.25" customHeight="1">
      <c r="A8" s="17">
        <f t="shared" si="2"/>
        <v>7</v>
      </c>
      <c r="B8" s="18" t="s">
        <v>37</v>
      </c>
      <c r="C8" s="19">
        <f>C11*60</f>
        <v>240</v>
      </c>
      <c r="D8" s="20" t="s">
        <v>38</v>
      </c>
      <c r="E8" s="21">
        <v>0</v>
      </c>
      <c r="F8" s="21">
        <v>0</v>
      </c>
      <c r="G8" s="21">
        <f t="shared" si="0"/>
        <v>0</v>
      </c>
      <c r="H8" s="21">
        <f t="shared" si="1"/>
        <v>0</v>
      </c>
      <c r="I8" s="20"/>
    </row>
    <row r="9" spans="1:9" s="22" customFormat="1" ht="48" customHeight="1">
      <c r="A9" s="17">
        <f t="shared" si="2"/>
        <v>8</v>
      </c>
      <c r="B9" s="18" t="s">
        <v>39</v>
      </c>
      <c r="C9" s="19">
        <f>C8*0.85</f>
        <v>204</v>
      </c>
      <c r="D9" s="20" t="s">
        <v>38</v>
      </c>
      <c r="E9" s="21">
        <v>0</v>
      </c>
      <c r="F9" s="21">
        <v>0</v>
      </c>
      <c r="G9" s="21">
        <f t="shared" si="0"/>
        <v>0</v>
      </c>
      <c r="H9" s="21">
        <f t="shared" si="1"/>
        <v>0</v>
      </c>
      <c r="I9" s="20"/>
    </row>
    <row r="10" spans="1:9" s="22" customFormat="1" ht="48" customHeight="1">
      <c r="A10" s="17">
        <f t="shared" si="2"/>
        <v>9</v>
      </c>
      <c r="B10" s="18" t="s">
        <v>40</v>
      </c>
      <c r="C10" s="19">
        <f>C6+6</f>
        <v>8</v>
      </c>
      <c r="D10" s="20" t="s">
        <v>32</v>
      </c>
      <c r="E10" s="21">
        <v>0</v>
      </c>
      <c r="F10" s="21">
        <v>0</v>
      </c>
      <c r="G10" s="21">
        <f t="shared" si="0"/>
        <v>0</v>
      </c>
      <c r="H10" s="21">
        <f t="shared" si="1"/>
        <v>0</v>
      </c>
      <c r="I10" s="20"/>
    </row>
    <row r="11" spans="1:9" s="22" customFormat="1" ht="31.5" customHeight="1">
      <c r="A11" s="17">
        <f t="shared" si="2"/>
        <v>10</v>
      </c>
      <c r="B11" s="18" t="s">
        <v>41</v>
      </c>
      <c r="C11" s="19">
        <f>C4</f>
        <v>4</v>
      </c>
      <c r="D11" s="20" t="s">
        <v>30</v>
      </c>
      <c r="E11" s="21">
        <v>0</v>
      </c>
      <c r="F11" s="21">
        <v>0</v>
      </c>
      <c r="G11" s="21">
        <f t="shared" si="0"/>
        <v>0</v>
      </c>
      <c r="H11" s="21">
        <f t="shared" si="1"/>
        <v>0</v>
      </c>
      <c r="I11" s="20"/>
    </row>
    <row r="12" spans="1:9" s="22" customFormat="1" ht="33" customHeight="1">
      <c r="A12" s="17">
        <f t="shared" si="2"/>
        <v>11</v>
      </c>
      <c r="B12" s="18" t="s">
        <v>42</v>
      </c>
      <c r="C12" s="19">
        <v>1</v>
      </c>
      <c r="D12" s="20" t="s">
        <v>32</v>
      </c>
      <c r="E12" s="21">
        <v>0</v>
      </c>
      <c r="F12" s="21">
        <v>0</v>
      </c>
      <c r="G12" s="21">
        <f t="shared" si="0"/>
        <v>0</v>
      </c>
      <c r="H12" s="21">
        <f t="shared" si="1"/>
        <v>0</v>
      </c>
      <c r="I12" s="20"/>
    </row>
    <row r="13" spans="1:9" s="22" customFormat="1" ht="23.25" customHeight="1">
      <c r="A13" s="17">
        <f t="shared" si="2"/>
        <v>12</v>
      </c>
      <c r="B13" s="18" t="s">
        <v>43</v>
      </c>
      <c r="C13" s="19">
        <v>1</v>
      </c>
      <c r="D13" s="20" t="s">
        <v>32</v>
      </c>
      <c r="E13" s="21">
        <v>0</v>
      </c>
      <c r="F13" s="21">
        <v>0</v>
      </c>
      <c r="G13" s="21">
        <f t="shared" si="0"/>
        <v>0</v>
      </c>
      <c r="H13" s="21">
        <f t="shared" si="1"/>
        <v>0</v>
      </c>
      <c r="I13" s="20"/>
    </row>
    <row r="14" spans="1:9" s="22" customFormat="1" ht="39.75" customHeight="1">
      <c r="A14" s="17">
        <f t="shared" si="2"/>
        <v>13</v>
      </c>
      <c r="B14" s="18" t="s">
        <v>44</v>
      </c>
      <c r="C14" s="19">
        <v>1</v>
      </c>
      <c r="D14" s="20" t="s">
        <v>32</v>
      </c>
      <c r="E14" s="21">
        <v>0</v>
      </c>
      <c r="F14" s="21">
        <v>0</v>
      </c>
      <c r="G14" s="21">
        <f t="shared" si="0"/>
        <v>0</v>
      </c>
      <c r="H14" s="21">
        <f t="shared" si="1"/>
        <v>0</v>
      </c>
      <c r="I14" s="20"/>
    </row>
    <row r="15" spans="1:9" s="22" customFormat="1" ht="44.25" customHeight="1">
      <c r="A15" s="17">
        <f t="shared" si="2"/>
        <v>14</v>
      </c>
      <c r="B15" s="18" t="s">
        <v>45</v>
      </c>
      <c r="C15" s="19">
        <v>1</v>
      </c>
      <c r="D15" s="20" t="s">
        <v>32</v>
      </c>
      <c r="E15" s="21">
        <v>0</v>
      </c>
      <c r="F15" s="21">
        <v>0</v>
      </c>
      <c r="G15" s="21">
        <f t="shared" si="0"/>
        <v>0</v>
      </c>
      <c r="H15" s="21">
        <f t="shared" si="1"/>
        <v>0</v>
      </c>
      <c r="I15" s="20"/>
    </row>
    <row r="16" spans="1:9" s="22" customFormat="1" ht="39.75" customHeight="1">
      <c r="A16" s="17">
        <f t="shared" si="2"/>
        <v>15</v>
      </c>
      <c r="B16" s="18" t="s">
        <v>46</v>
      </c>
      <c r="C16" s="19">
        <v>1</v>
      </c>
      <c r="D16" s="20" t="s">
        <v>32</v>
      </c>
      <c r="E16" s="21">
        <v>0</v>
      </c>
      <c r="F16" s="21">
        <v>0</v>
      </c>
      <c r="G16" s="21">
        <f t="shared" si="0"/>
        <v>0</v>
      </c>
      <c r="H16" s="21">
        <f t="shared" si="1"/>
        <v>0</v>
      </c>
      <c r="I16" s="20"/>
    </row>
    <row r="17" spans="1:9" s="22" customFormat="1" ht="38.25" customHeight="1">
      <c r="A17" s="17">
        <f t="shared" si="2"/>
        <v>16</v>
      </c>
      <c r="B17" s="18" t="s">
        <v>47</v>
      </c>
      <c r="C17" s="19">
        <v>1</v>
      </c>
      <c r="D17" s="20" t="s">
        <v>32</v>
      </c>
      <c r="E17" s="21">
        <v>0</v>
      </c>
      <c r="F17" s="21">
        <v>0</v>
      </c>
      <c r="G17" s="21">
        <f t="shared" si="0"/>
        <v>0</v>
      </c>
      <c r="H17" s="21">
        <f t="shared" si="1"/>
        <v>0</v>
      </c>
      <c r="I17" s="20"/>
    </row>
    <row r="18" spans="1:9" s="22" customFormat="1" ht="30" customHeight="1">
      <c r="A18" s="17">
        <f t="shared" si="2"/>
        <v>17</v>
      </c>
      <c r="B18" s="18" t="s">
        <v>48</v>
      </c>
      <c r="C18" s="19">
        <v>1</v>
      </c>
      <c r="D18" s="20" t="s">
        <v>30</v>
      </c>
      <c r="E18" s="21">
        <v>0</v>
      </c>
      <c r="F18" s="21">
        <v>0</v>
      </c>
      <c r="G18" s="21">
        <f t="shared" si="0"/>
        <v>0</v>
      </c>
      <c r="H18" s="21">
        <f t="shared" si="1"/>
        <v>0</v>
      </c>
      <c r="I18" s="20"/>
    </row>
    <row r="19" spans="1:9" s="22" customFormat="1" ht="21.75" customHeight="1">
      <c r="A19" s="17">
        <f t="shared" si="2"/>
        <v>18</v>
      </c>
      <c r="B19" s="18" t="s">
        <v>49</v>
      </c>
      <c r="C19" s="19">
        <v>1</v>
      </c>
      <c r="D19" s="20" t="s">
        <v>30</v>
      </c>
      <c r="E19" s="21">
        <v>0</v>
      </c>
      <c r="F19" s="21">
        <v>0</v>
      </c>
      <c r="G19" s="21">
        <f t="shared" si="0"/>
        <v>0</v>
      </c>
      <c r="H19" s="21">
        <f t="shared" si="1"/>
        <v>0</v>
      </c>
      <c r="I19" s="23"/>
    </row>
    <row r="20" spans="1:9" s="22" customFormat="1" ht="20.25" customHeight="1">
      <c r="A20" s="17">
        <f t="shared" si="2"/>
        <v>19</v>
      </c>
      <c r="B20" s="18" t="s">
        <v>50</v>
      </c>
      <c r="C20" s="19">
        <v>1</v>
      </c>
      <c r="D20" s="20" t="s">
        <v>30</v>
      </c>
      <c r="E20" s="21">
        <v>0</v>
      </c>
      <c r="F20" s="21">
        <v>0</v>
      </c>
      <c r="G20" s="21">
        <f t="shared" si="0"/>
        <v>0</v>
      </c>
      <c r="H20" s="21">
        <f t="shared" si="1"/>
        <v>0</v>
      </c>
      <c r="I20" s="20"/>
    </row>
    <row r="21" spans="1:9" s="27" customFormat="1" ht="17.25" customHeight="1">
      <c r="A21" s="14"/>
      <c r="B21" s="15" t="s">
        <v>51</v>
      </c>
      <c r="C21" s="24"/>
      <c r="D21" s="15"/>
      <c r="E21" s="25"/>
      <c r="F21" s="25"/>
      <c r="G21" s="26">
        <f>ROUND(SUM(G2:G20),0)</f>
        <v>0</v>
      </c>
      <c r="H21" s="26">
        <f>ROUND(SUM(H2:H20),0)</f>
        <v>0</v>
      </c>
      <c r="I21" s="15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 gridLines="1" horizontalCentered="1"/>
  <pageMargins left="0.5902777777777778" right="0.27569444444444446" top="0.6930555555555555" bottom="0.8333333333333333" header="0.4166666666666667" footer="0.6944444444444444"/>
  <pageSetup firstPageNumber="1" useFirstPageNumber="1" fitToHeight="2" fitToWidth="1" horizontalDpi="300" verticalDpi="300" orientation="portrait" paperSize="9" scale="88" r:id="rId1"/>
  <headerFooter alignWithMargins="0">
    <oddHeader>&amp;C&amp;"Arial,Normál"&amp;10&amp;A</oddHeader>
    <oddFooter>&amp;R&amp;"Arial,Normál"&amp;10&amp;P/&amp;N.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Felhasználó</cp:lastModifiedBy>
  <dcterms:modified xsi:type="dcterms:W3CDTF">2018-04-12T11:43:55Z</dcterms:modified>
  <cp:category/>
  <cp:version/>
  <cp:contentType/>
  <cp:contentStatus/>
</cp:coreProperties>
</file>