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Gabor\gábor\2018\Élményközpont - Nyíregyháza, Báthori utca\Költségvetés\Közbeszerzésre árazatlan\"/>
    </mc:Choice>
  </mc:AlternateContent>
  <bookViews>
    <workbookView xWindow="0" yWindow="0" windowWidth="10875" windowHeight="9690"/>
  </bookViews>
  <sheets>
    <sheet name="Záradék" sheetId="5" r:id="rId1"/>
    <sheet name="Összesítő" sheetId="4" r:id="rId2"/>
    <sheet name="Irtás, föld- és sziklamunka" sheetId="3" r:id="rId3"/>
    <sheet name="Elektromosenergia-ellátás, vill" sheetId="2" r:id="rId4"/>
    <sheet name="Épületautomatika, -felügyelet" sheetId="1" r:id="rId5"/>
  </sheets>
  <calcPr calcId="152511"/>
</workbook>
</file>

<file path=xl/calcChain.xml><?xml version="1.0" encoding="utf-8"?>
<calcChain xmlns="http://schemas.openxmlformats.org/spreadsheetml/2006/main">
  <c r="H16" i="2" l="1"/>
  <c r="I137" i="2" l="1"/>
  <c r="H137" i="2"/>
  <c r="I135" i="2"/>
  <c r="H135" i="2"/>
  <c r="I76" i="2"/>
  <c r="H76" i="2"/>
  <c r="I72" i="2"/>
  <c r="H72" i="2"/>
  <c r="I2" i="1" l="1"/>
  <c r="I8" i="1" s="1"/>
  <c r="C4" i="4" s="1"/>
  <c r="H2" i="1"/>
  <c r="H8" i="1" s="1"/>
  <c r="B4" i="4" s="1"/>
  <c r="I133" i="2"/>
  <c r="H133" i="2"/>
  <c r="I131" i="2"/>
  <c r="H131" i="2"/>
  <c r="I129" i="2"/>
  <c r="H129" i="2"/>
  <c r="I127" i="2"/>
  <c r="H127" i="2"/>
  <c r="I125" i="2"/>
  <c r="H125" i="2"/>
  <c r="I123" i="2"/>
  <c r="H123" i="2"/>
  <c r="I121" i="2"/>
  <c r="H121" i="2"/>
  <c r="I119" i="2"/>
  <c r="H119" i="2"/>
  <c r="I117" i="2"/>
  <c r="H117" i="2"/>
  <c r="I115" i="2"/>
  <c r="H115" i="2"/>
  <c r="I113" i="2"/>
  <c r="H113" i="2"/>
  <c r="I111" i="2"/>
  <c r="H111" i="2"/>
  <c r="I108" i="2"/>
  <c r="H108" i="2"/>
  <c r="I105" i="2"/>
  <c r="H105" i="2"/>
  <c r="I102" i="2"/>
  <c r="H102" i="2"/>
  <c r="I100" i="2"/>
  <c r="H100" i="2"/>
  <c r="I98" i="2"/>
  <c r="H98" i="2"/>
  <c r="I96" i="2"/>
  <c r="H96" i="2"/>
  <c r="I94" i="2"/>
  <c r="H94" i="2"/>
  <c r="I92" i="2"/>
  <c r="H92" i="2"/>
  <c r="I90" i="2"/>
  <c r="H90" i="2"/>
  <c r="I88" i="2"/>
  <c r="H88" i="2"/>
  <c r="I86" i="2"/>
  <c r="H86" i="2"/>
  <c r="I84" i="2"/>
  <c r="H84" i="2"/>
  <c r="I82" i="2"/>
  <c r="H82" i="2"/>
  <c r="I80" i="2"/>
  <c r="H80" i="2"/>
  <c r="I78" i="2"/>
  <c r="H78" i="2"/>
  <c r="I74" i="2"/>
  <c r="H74" i="2"/>
  <c r="I69" i="2"/>
  <c r="H69" i="2"/>
  <c r="I66" i="2"/>
  <c r="H66" i="2"/>
  <c r="I63" i="2"/>
  <c r="H63" i="2"/>
  <c r="I60" i="2"/>
  <c r="H60" i="2"/>
  <c r="I57" i="2"/>
  <c r="H57" i="2"/>
  <c r="I54" i="2"/>
  <c r="H54" i="2"/>
  <c r="I51" i="2"/>
  <c r="H51" i="2"/>
  <c r="I48" i="2"/>
  <c r="H48" i="2"/>
  <c r="I45" i="2"/>
  <c r="H45" i="2"/>
  <c r="I42" i="2"/>
  <c r="H42" i="2"/>
  <c r="I39" i="2"/>
  <c r="H39" i="2"/>
  <c r="I36" i="2"/>
  <c r="H36" i="2"/>
  <c r="I33" i="2"/>
  <c r="H33" i="2"/>
  <c r="I30" i="2"/>
  <c r="H30" i="2"/>
  <c r="I27" i="2"/>
  <c r="H27" i="2"/>
  <c r="I24" i="2"/>
  <c r="H24" i="2"/>
  <c r="I22" i="2"/>
  <c r="H22" i="2"/>
  <c r="I20" i="2"/>
  <c r="H20" i="2"/>
  <c r="I18" i="2"/>
  <c r="H18" i="2"/>
  <c r="I16" i="2"/>
  <c r="I14" i="2"/>
  <c r="H14" i="2"/>
  <c r="I12" i="2"/>
  <c r="H12" i="2"/>
  <c r="I10" i="2"/>
  <c r="H10" i="2"/>
  <c r="I8" i="2"/>
  <c r="H8" i="2"/>
  <c r="I6" i="2"/>
  <c r="H6" i="2"/>
  <c r="I4" i="2"/>
  <c r="H4" i="2"/>
  <c r="I2" i="2"/>
  <c r="H2" i="2"/>
  <c r="I2" i="3"/>
  <c r="I4" i="3" s="1"/>
  <c r="C2" i="4" s="1"/>
  <c r="H2" i="3"/>
  <c r="H4" i="3" s="1"/>
  <c r="B2" i="4" s="1"/>
  <c r="H139" i="2" l="1"/>
  <c r="B3" i="4" s="1"/>
  <c r="B5" i="4" s="1"/>
  <c r="I139" i="2"/>
  <c r="C3" i="4" s="1"/>
  <c r="C5" i="4" s="1"/>
  <c r="C24" i="5" l="1"/>
  <c r="C25" i="5" s="1"/>
  <c r="D24" i="5"/>
  <c r="D25" i="5" s="1"/>
  <c r="C26" i="5" l="1"/>
  <c r="C27" i="5" s="1"/>
  <c r="C28" i="5" s="1"/>
</calcChain>
</file>

<file path=xl/sharedStrings.xml><?xml version="1.0" encoding="utf-8"?>
<sst xmlns="http://schemas.openxmlformats.org/spreadsheetml/2006/main" count="276" uniqueCount="183">
  <si>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</si>
  <si>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</si>
  <si>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</si>
  <si>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</si>
  <si>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</si>
  <si>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</si>
  <si>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</si>
  <si>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</si>
  <si>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</si>
  <si>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</si>
  <si>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</si>
  <si>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</si>
  <si>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Megjegyzés</t>
  </si>
  <si>
    <t>210110016716</t>
  </si>
  <si>
    <t>m</t>
  </si>
  <si>
    <t>[ÖN]</t>
  </si>
  <si>
    <t>Villanyszerelés földmunkája; visszatöltéssel, döngöléssel, I-IV. oszt. talajban, kábelárok földmunkája 0,70 m mélységig, 0,40 m szélességig</t>
  </si>
  <si>
    <t>Munkanem összesen:</t>
  </si>
  <si>
    <t>Irtás, föld- és sziklamunka</t>
  </si>
  <si>
    <t>710000695832</t>
  </si>
  <si>
    <t>Vezetékek, kábelek és szerelvények bontása; vörösréz vagy alumínium vezeték leszerelése védőcsőből kihúzva, 10 mm2-ig</t>
  </si>
  <si>
    <t>710000695844</t>
  </si>
  <si>
    <t>Vezetékek, kábelek és szerelvények bontása; vörösréz vagy alumínium vezeték leszerelése védőcsőből kihúzva, 11-120 mm2</t>
  </si>
  <si>
    <t>710000695672</t>
  </si>
  <si>
    <t>db</t>
  </si>
  <si>
    <t>Vezetékek, kábelek és szerelvények bontása; áramköri elosztók, fogyasztásmérő szekrények</t>
  </si>
  <si>
    <t>710000695696</t>
  </si>
  <si>
    <t>Vezetékek, kábelek és szerelvények bontása; kapcsolók, csatlakozó aljzatok, falifoglalatok, csengők, reduktorok, erős- vagy gyengeáramú nyomók, termosztátok, lépcsőházi automaták, jelzők leszerelése</t>
  </si>
  <si>
    <t>710000695711</t>
  </si>
  <si>
    <t>Vezetékek, kábelek és szerelvények bontása; ipari kapcsolók, ipari csatlakozók leszerelése</t>
  </si>
  <si>
    <t>710000695735</t>
  </si>
  <si>
    <t>Vezetékek, kábelek és szerelvények bontása; mindennemű fényforrás és lámpatest leszerelése</t>
  </si>
  <si>
    <t>710011697385</t>
  </si>
  <si>
    <t>Merev, simafalú műanyag védőcső elhelyezése, elágazó dobozokkal, előre elkészített falhoronyba, vékonyfalú kivitelben, gyenge mechanikai igénybevételre, Névleges méret: 11-16 mm HYDRO-THERM Mü II. vékonyfalú védőcső, 16 mm, Kód: MU-II 16</t>
  </si>
  <si>
    <t>710011697390</t>
  </si>
  <si>
    <t>Merev, simafalú műanyag védőcső elhelyezése, elágazó dobozokkal, előre elkészített falhoronyba, vékonyfalú kivitelben, gyenge mechanikai igénybevételre, Névleges méret: 20-32 mm HYDRO-THERM Mü II. vékonyfalú védőcső, 20 mm, Kód: MU-II 20</t>
  </si>
  <si>
    <t>710011697400</t>
  </si>
  <si>
    <t>Merev, simafalú műanyag védőcső elhelyezése, elágazó dobozokkal, előre elkészített falhoronyba, vékonyfalú kivitelben, gyenge mechanikai igénybevételre, Névleges méret: 20-32 mm HYDRO-THERM Mü II. vékonyfalú védőcső, 25 mm, Kód: MU-II 25</t>
  </si>
  <si>
    <t>710011697412</t>
  </si>
  <si>
    <t>Merev, simafalú műanyag védőcső elhelyezése, elágazó dobozokkal, előre elkészített falhoronyba, vékonyfalú kivitelben, gyenge mechanikai igénybevételre, Névleges méret: 20-32 mm HYDRO-THERM Mü II. vékonyfalú védőcső, 32 mm, Kód: MU-II 32</t>
  </si>
  <si>
    <t>710011697630</t>
  </si>
  <si>
    <t>Hajlékonyfalú műanyag páncélcső (betonba önthető) elhelyezése előre elkészített tartóra, falhoronyba, öntött betonba (köpenyburkolatú műanyag gégecső kivitel), Névleges méret: 21-29 mm</t>
  </si>
  <si>
    <t>710010709544</t>
  </si>
  <si>
    <t xml:space="preserve">Kábeltálca elhelyezése, tartószerkezet nélkül, bármely szélességben, idomok nélkül, száraz belsőtéri használatra, mennyezetre rögzítve, szélesség: 200 mm-ig, oldalmagasság: 60 mm OBO RKSM 610 kábeltálca perforált 0,75 mm, 60x100 mm, FS szalaghorganyzott, </t>
  </si>
  <si>
    <t>Cikkszám: 6047611</t>
  </si>
  <si>
    <t>710010709561</t>
  </si>
  <si>
    <t xml:space="preserve">Kábeltálca elhelyezése, tartószerkezet nélkül, bármely szélességben, idomok nélkül, száraz belsőtéri használatra, mennyezetre rögzítve, szélesség: 200 mm-ig, oldalmagasság: 60 mm OBO RKSM 620 kábeltálca perforált 0,75 mm, 60x200 mm, FS szalaghorganyzott, </t>
  </si>
  <si>
    <t>Cikkszám: 6047638</t>
  </si>
  <si>
    <t>710020716624</t>
  </si>
  <si>
    <t>710020716653</t>
  </si>
  <si>
    <t>710020716665</t>
  </si>
  <si>
    <t>710020717573</t>
  </si>
  <si>
    <t>710020717585</t>
  </si>
  <si>
    <t>710020717682</t>
  </si>
  <si>
    <t>710020717721</t>
  </si>
  <si>
    <t>710020717733</t>
  </si>
  <si>
    <t>710020717745</t>
  </si>
  <si>
    <t>710020717750</t>
  </si>
  <si>
    <t>710020717762</t>
  </si>
  <si>
    <t>710020717774</t>
  </si>
  <si>
    <t>710020717883</t>
  </si>
  <si>
    <t>710020717895</t>
  </si>
  <si>
    <t>71-002-52.4-0336651</t>
  </si>
  <si>
    <t>710020726460</t>
  </si>
  <si>
    <t>Kábelárokban homokágy készítése 10 cm vastagságban, 0,40 m árokszélességig</t>
  </si>
  <si>
    <t>710020726540</t>
  </si>
  <si>
    <t>100 m</t>
  </si>
  <si>
    <t>Kábeljelző szalag elhelyezése PannonCom-Kábel műanyag kábeljelölő szalag, 100x0.2 mm</t>
  </si>
  <si>
    <t>710053191086</t>
  </si>
  <si>
    <t>Összeépíthető világítási  és telekommunikációs szerelvények elemei; Kapcsoló/nyomó betét elhelyezése(műanyag borítóelemek nélkül) egypólusú Siemens DELTA 1P nyomó betét, Csz.:5TD2120</t>
  </si>
  <si>
    <t>710053191101</t>
  </si>
  <si>
    <t>Összeépíthető világítási  és telekommunikációs szerelvények elemei; Kapcsoló/nyomó betét elhelyezése(műanyag borítóelemek nélkül) kétpólusú Siemens DELTA 2P kapcsoló betét, Csz.:5TA2112</t>
  </si>
  <si>
    <t>71-005-2.51.4-0640004</t>
  </si>
  <si>
    <t>Összeépíthető világítási  és telekommunikációs szerelvények elemei; Kapcsoló/nyomó betét elhelyezése(műanyag borítóelemek nélkül) kétáramkörös (csillár) Siemens DELTA credőny  kapcsoló betét, Csz.:5TA2159</t>
  </si>
  <si>
    <t>710053191142</t>
  </si>
  <si>
    <t>Összeépíthető világítási  és telekommunikációs szerelvények elemei; Kapcsoló/nyomó betét elhelyezése(műanyag borítóelemek nélkül) alternatív (váltó) Siemens DELTA váltó kapcsoló betét, Csz.:5TA2156</t>
  </si>
  <si>
    <t>710053191331</t>
  </si>
  <si>
    <t>Összeépíthető világítási  és telekommunikációs szerelvények elemei; Csatlakozóaljzat (dugaszolóaljzat) elhelyezése, földelt, egyes Siemens DELTA I-SYSTEM 2P+F dugalj, titánfehér, Csz.:5UB1511</t>
  </si>
  <si>
    <t>710053191585</t>
  </si>
  <si>
    <t>Összeépíthető világítási  és telekommunikációs szerelvények elemei; Keret elhelyezése, (105) egyes keret, függőleges Siemens DELTA line 1-es keret, titánfehér, Csz.:5TG2551-0</t>
  </si>
  <si>
    <t>71-007-4.1</t>
  </si>
  <si>
    <t>padlócsatlakozó elhelyezése kompletten 12 modulos 8db 240V-os csatlakozó aljzattal, 4db dupla inf fogadó kerettel</t>
  </si>
  <si>
    <t>710070771753</t>
  </si>
  <si>
    <t>Egyéb kézi működtetésű terheléskapcsoló elhelyezése, műanyag tokozással, 63 A-ig, 3 pólusú GANZ KK KKM0-20-9002 3 pólusú, 0-1 állású be-ki kapcsoló</t>
  </si>
  <si>
    <t>71-007-11.2.1.3-0313954</t>
  </si>
  <si>
    <t>Egyéb kézi működtetésű terheléskapcsoló elhelyezése, műanyag tokozással, GANZ KK KKM2-40-6006 Tűzvédelmi kiűtő</t>
  </si>
  <si>
    <t>710070774913</t>
  </si>
  <si>
    <t>Csatlakozó kombináció elhelyezése sík szerelőlapra, IP 44 védettséggel, kis méretben, 5 pólusú csatlakozó aljzattal GANZ KK CsK 5082-000 csatl.-komb., 1 db CEE 5p 32 A, 1 db egyfázisú 16 A aljzattal, 1 db 4p 40 A 30 mA áram-védőkapcsolóval</t>
  </si>
  <si>
    <t>71-009-1.1.4-0634651</t>
  </si>
  <si>
    <t>Áramköri kiselosztók falon kívüli elhelyezéssel, kalapsínes szerelőlappal, N- és PE sínnel, max. 63A-ig, IP 30/IP 40 védettséggel, (kismegszakítók, védőkapcsolók, távkapcsolók stb. számára) üresen, kiselosztók 48-72 egység FE jelű elosztó  3x63A 120</t>
  </si>
  <si>
    <t>modul kompletten</t>
  </si>
  <si>
    <t>71-009-1.1.4-0634652</t>
  </si>
  <si>
    <t>Áramköri kiselosztók falon kívüli elhelyezéssel, kalapsínes szerelőlappal, N- és PE sínnel, max. 63A-ig, IP 30/IP 40 védettséggel, (kismegszakítók, védőkapcsolók, távkapcsolók stb. számára) üresen, kiselosztók 48-72 egység K jelű elosztó 3x25A 40 modul</t>
  </si>
  <si>
    <t>kompletten</t>
  </si>
  <si>
    <t>71-009-1.1.4-0634654</t>
  </si>
  <si>
    <t>Áramköri kiselosztók falon kívüli elhelyezéssel, kalapsínes szerelőlappal, N- és PE sínnel, max. 63A-ig, IP 30/IP 40 védettséggel, (kismegszakítók, védőkapcsolók, távkapcsolók stb. számára) üresen, kiselosztók 48-72 egység P jelű elosztó 3x32A 60 modul</t>
  </si>
  <si>
    <t>kompletten pincei elosztó</t>
  </si>
  <si>
    <t>710090789791</t>
  </si>
  <si>
    <t>Fogyasztásmérő szekrény elhelyezése, (fogyasztásmérő beépítése nélkül) IP 54 védettséggel, műanyagból, 300 x 600 mm felett HENSEL Mi 72869-0 fogyasztásmérő szekrény, körvonalméret: 600 x 750 mm, mint Mi 72863, de fogyasztói elosztókkal, EAN: 5999010930924</t>
  </si>
  <si>
    <t>71-010-3.5-0143628</t>
  </si>
  <si>
    <t>Álmennyezeti lámpatest elhelyezése előre elkészített tartószerkezetre, tükrös nyitott, LED-es kivitelben 60x60-as mennyezetbe építhető</t>
  </si>
  <si>
    <t>71-010-3.5-0143629</t>
  </si>
  <si>
    <t>Álmennyezeti lámpatest elhelyezése előre elkészített tartószerkezetre, tükrös nyitott, LED-es kivitelben 60x60-as mennyezetbe építhető IP54</t>
  </si>
  <si>
    <t>71-010-3.5-0143631</t>
  </si>
  <si>
    <t>Álmennyezeti lámpatest elhelyezése előre elkészített tartószerkezetre, tükrös nyitott, LED-es kivitelben 30x60-as</t>
  </si>
  <si>
    <t>71-010-3.5-0143640</t>
  </si>
  <si>
    <t>Oldalfali dekoratív lámpatest elhelyezése LED fel - le világító pincébe LED 15W</t>
  </si>
  <si>
    <t>71-010-3.5-0143642</t>
  </si>
  <si>
    <t>71-010-3.5-0143644</t>
  </si>
  <si>
    <t>71-010-12.11.2.2.6</t>
  </si>
  <si>
    <t>(Akkumulátoros vészvilágítás)  Tartalék világítási lámpatestek elhelyezése, saját akkumulátoros, állandó üzemű, süllyesztett kivitelben, LED-es       8W 1.5h</t>
  </si>
  <si>
    <t>710130819071</t>
  </si>
  <si>
    <t>710130819376</t>
  </si>
  <si>
    <t>710130819444</t>
  </si>
  <si>
    <t>Érintésvédelmi hálózat tartozékainak szerelése, épületgépészeti csőhálózat földelő kötése Földelő szerelvény 5/4"</t>
  </si>
  <si>
    <t>mp*</t>
  </si>
  <si>
    <t>71-013-9-0000002</t>
  </si>
  <si>
    <t>Gépészeti berendezések bekötése kompletten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</si>
  <si>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4-6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H07V-K</t>
    </r>
  </si>
  <si>
    <r>
      <t>450/750V 1x6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hajlékony rézvezetővel (Mkh)</t>
    </r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</si>
  <si>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10-16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H07V-K</t>
    </r>
  </si>
  <si>
    <r>
      <t>450/750V 1x10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hajlékony rézvezetővel (Mkh)</t>
    </r>
  </si>
  <si>
    <r>
      <t>450/750V 1x16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hajlékony rézvezetővel (Mkh)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</si>
  <si>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charset val="238"/>
      </rPr>
      <t>2</t>
    </r>
  </si>
  <si>
    <r>
      <t>PannonCom-Kábel H05VV-F 300/500V műanyag tömlő vezeték 3x1,5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hajlékony rézvezetővel (MT)</t>
    </r>
  </si>
  <si>
    <r>
      <t>PannonCom-Kábel H05VV-F 300/500V műanyag tömlő vezeték 3x2,5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hajlékony rézvezetővel (MT)</t>
    </r>
  </si>
  <si>
    <r>
      <t>PannonCom-Kábel A05VV-F 300/500V műanyag tömlő vezeték 7x1,5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hajlékony rézvezetővel (MT)</t>
    </r>
  </si>
  <si>
    <r>
      <t>PannonCom-Kábel NYM 300/500V 3x1,5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</si>
  <si>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PannonCom-Kábel NYM 300/500V 3x2,5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</si>
  <si>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PannonCom-Kábel NYM 300/500V 4x1,5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</si>
  <si>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PannonCom-Kábel NYM 300/500V 4x2,5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</si>
  <si>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PannonCom-Kábel NYM 300/500V 5x1,5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</si>
  <si>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PannonCom-Kábel NYM 300/500V 5x2,5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</si>
  <si>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4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</t>
    </r>
  </si>
  <si>
    <r>
      <t>NYM 300/500V 5x4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</si>
  <si>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</t>
    </r>
  </si>
  <si>
    <r>
      <t>A05VV-F 300/500V műanyag tömlő vezeték 5x6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hajlékony rézvezetővel (MT)</t>
    </r>
  </si>
  <si>
    <r>
      <t>Műanyag szigetelésű energiaátviteli és irányítás-technikai kábel fektetése kézi erővel, kábelárokba vagy kábelcsatornába, tömeghatár: 1,01-1,50 kg/m PannonCom-Kábel NYY-J 0,6/1 kV 5x16 mm</t>
    </r>
    <r>
      <rPr>
        <vertAlign val="superscript"/>
        <sz val="10"/>
        <color indexed="8"/>
        <rFont val="Times New Roman CE"/>
        <charset val="238"/>
      </rPr>
      <t>2</t>
    </r>
  </si>
  <si>
    <r>
      <t>Érintésvédelmi hálózat tartozékainak szerelése, vízmérő áthidalás, vezeték rögzítéssel OBO szalagbilincs, 3/8-4", csatlakoztatható vezetékkeresztmetszet 2x2,5-25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R.sz.: 5057523</t>
    </r>
  </si>
  <si>
    <r>
      <t>Érintésvédelmi hálózat tartozékainak szerelése, épületgépészeti csőhálózat földelő kötése OBO szalagbilincs, 3/8-6", csatlakoztatható vezetékkeresztmetszet 2x2,5-25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R.sz.: 5057558</t>
    </r>
  </si>
  <si>
    <t>Elektromosenergia-ellátás, villanyszerelés</t>
  </si>
  <si>
    <t>720012653680</t>
  </si>
  <si>
    <t>m2 (~2:1 arányú tér), 380 mm (szélesség) x 80 mm (magasság) x 220 mm (mélység), 3.74kg tömeg (erősítő), ~230V, 50 Hz tápellátás, 3 pólusú XLR audio (line-in) bemenet (imp.: 6k8 +/- bemenet és a test között, érzékenység: 200mV-2.5V RMS szimm. /</t>
  </si>
  <si>
    <t>aszimmetrikus), 3 pólusú XLR mikrofon bemenet (Imp.: 6k8 +/- bemenet és a test között, érzékenység: 1-8mV szimmetrikus, Fantomtáp: 12V kapcsolható ki/be), 4 pólusú Weidmüller BL5. 04/08 sorolható lapegységek bemenet (Imp.: &gt;10k, Érzékenység: 500mV - 6V</t>
  </si>
  <si>
    <t>RMS szimmetrikus), szabályozható audio (line-in), mikrofon bemenet és hurok kivezérlés erősség, "Fémkompenzáció" szabályozási lehetőséggel, bekapcsolás (1 LED), hurok áramerősség (5 LED) és dinamikakompresszor intenzitás (2 LED) visszajelzés, kiváló 20Hz</t>
  </si>
  <si>
    <t>- 14kHz +/- 3dB sávszélesség és 1..17:1-es automatikus dinamikakompresszor tartomány, egység tartalma: hurokerősítő, telepítési és beállítási útmutató, Cikkszám: GS-I 200F</t>
  </si>
  <si>
    <r>
      <t>Kommunikációs akadálymentesítés; Hangfrekvenciás indukciós hurokerősítő rendszer (AFILS) kialakítása, terek hangosításához, telepíthető fix kivitelben, 101-200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területi lefedettség között Fix telepítésű hurokerősítő, max. 200 m2 (~1:1 arányú tér) / 240</t>
    </r>
  </si>
  <si>
    <t>Épületautomatika, -felügyelet (gyengeáram)</t>
  </si>
  <si>
    <t>Összesen:</t>
  </si>
  <si>
    <t xml:space="preserve">Név :Nyíregyháza Megyei Jogú Város     </t>
  </si>
  <si>
    <t xml:space="preserve">                                       </t>
  </si>
  <si>
    <t xml:space="preserve">Önkormányzata                          </t>
  </si>
  <si>
    <t xml:space="preserve">Cím :4400 Nyíregyháza, Kossuth tér 1.  </t>
  </si>
  <si>
    <t xml:space="preserve"> Kelt: 2018  év 04 hó 08 nap           </t>
  </si>
  <si>
    <t xml:space="preserve">A munka leírása:                       </t>
  </si>
  <si>
    <t xml:space="preserve"> Készítette   :.Hepp Viktor            </t>
  </si>
  <si>
    <t xml:space="preserve">MTMI Élményközpont kialakítása Nyíregyházán.                                  </t>
  </si>
  <si>
    <t xml:space="preserve">Meglévő épület felújítása és átalakítása.                                     </t>
  </si>
  <si>
    <t xml:space="preserve">4400 Nyíregyháza, Báthory utca 20. 6266/1. hrsz.                              </t>
  </si>
  <si>
    <t xml:space="preserve">Készült:villanyszerelési munkáira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</si>
  <si>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</si>
  <si>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</si>
  <si>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</si>
  <si>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</si>
  <si>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</si>
  <si>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</si>
  <si>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</si>
  <si>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</si>
  <si>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</si>
  <si>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</si>
  <si>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Pályázatos, belső felújítással érintett</t>
  </si>
  <si>
    <t>710020720576</t>
  </si>
  <si>
    <r>
      <t>Műanyag szigetelésű energiaátviteli és irányítás-technikai kábel fektetése kézi erővel, kábelárokba vagy kábelcsatornába, tömeghatár: 0,66-1,01 kg/m PannonCom-Kábel NYY-J 0,6/1 kV 5x10 mm</t>
    </r>
    <r>
      <rPr>
        <vertAlign val="superscript"/>
        <sz val="10"/>
        <color indexed="8"/>
        <rFont val="Times New Roman CE"/>
        <charset val="238"/>
      </rPr>
      <t>2</t>
    </r>
  </si>
  <si>
    <t>710020720925</t>
  </si>
  <si>
    <r>
      <t>Műanyag szigetelésű energiaátviteli és irányítás-technikai kábel fektetése kézi erővel, kábelárokba vagy kábelcsatornába, tömeghatár: 1,51-2,50 kg/m PannonCom-Kábel NYY-J 0,6/1 kV 5x50 mm</t>
    </r>
    <r>
      <rPr>
        <vertAlign val="superscript"/>
        <sz val="10"/>
        <color indexed="8"/>
        <rFont val="Times New Roman CE"/>
        <charset val="238"/>
      </rPr>
      <t>2</t>
    </r>
  </si>
  <si>
    <t>Mennyezeti lámpatest elhelyezése álmennyezetbe vizes helyiségbe 10W LED IP54</t>
  </si>
  <si>
    <t>Mennyezeti lámpatest elhelyezése álmennyezetbe vizes helyiségbe 8W LED IP54</t>
  </si>
  <si>
    <t>Áramszolgáltatói ügyintézés építtetői meghatalmazás alapján</t>
  </si>
  <si>
    <t>71-K tétel</t>
  </si>
  <si>
    <t>klt</t>
  </si>
  <si>
    <t>7-K-tétel</t>
  </si>
  <si>
    <t>Áramszolgáltatói csatlakozási alapdíj 3x80 A-re meglévő 3x16 A-ről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</si>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</sst>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10" fontId="5" fillId="0" borderId="2" xfId="0" applyNumberFormat="1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2" xfId="0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3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10" workbookViewId="0">
      <selection activeCell="C24" sqref="C24"/>
    </sheetView>
  </sheetViews>
  <sheetFormatPr defaultColWidth="8.85546875" defaultRowHeight="15.75" x14ac:dyDescent="0.25"/>
  <cols>
    <col min="1" max="1" width="36.42578125" style="10" customWidth="1"/>
    <col min="2" max="2" width="10.7109375" style="10" customWidth="1"/>
    <col min="3" max="4" width="15.7109375" style="10" customWidth="1"/>
    <col min="5" max="16384" width="8.85546875" style="10"/>
  </cols>
  <sheetData>
    <row r="1" spans="1:4" s="14" customFormat="1" x14ac:dyDescent="0.25">
      <c r="A1" s="21"/>
      <c r="B1" s="22"/>
      <c r="C1" s="22"/>
      <c r="D1" s="22"/>
    </row>
    <row r="2" spans="1:4" s="14" customFormat="1" x14ac:dyDescent="0.25">
      <c r="A2" s="21"/>
      <c r="B2" s="22"/>
      <c r="C2" s="22"/>
      <c r="D2" s="22"/>
    </row>
    <row r="3" spans="1:4" s="14" customFormat="1" x14ac:dyDescent="0.25">
      <c r="A3" s="21"/>
      <c r="B3" s="22"/>
      <c r="C3" s="22"/>
      <c r="D3" s="22"/>
    </row>
    <row r="4" spans="1:4" x14ac:dyDescent="0.25">
      <c r="A4" s="23"/>
      <c r="B4" s="22"/>
      <c r="C4" s="22"/>
      <c r="D4" s="22"/>
    </row>
    <row r="5" spans="1:4" x14ac:dyDescent="0.25">
      <c r="A5" s="23"/>
      <c r="B5" s="22"/>
      <c r="C5" s="22"/>
      <c r="D5" s="22"/>
    </row>
    <row r="6" spans="1:4" x14ac:dyDescent="0.25">
      <c r="A6" s="23"/>
      <c r="B6" s="22"/>
      <c r="C6" s="22"/>
      <c r="D6" s="22"/>
    </row>
    <row r="7" spans="1:4" x14ac:dyDescent="0.25">
      <c r="A7" s="23"/>
      <c r="B7" s="22"/>
      <c r="C7" s="22"/>
      <c r="D7" s="22"/>
    </row>
    <row r="9" spans="1:4" x14ac:dyDescent="0.25">
      <c r="A9" s="10" t="s">
        <v>149</v>
      </c>
      <c r="C9" s="10" t="s">
        <v>150</v>
      </c>
    </row>
    <row r="10" spans="1:4" x14ac:dyDescent="0.25">
      <c r="A10" s="10" t="s">
        <v>151</v>
      </c>
      <c r="C10" s="10" t="s">
        <v>150</v>
      </c>
    </row>
    <row r="11" spans="1:4" x14ac:dyDescent="0.25">
      <c r="A11" s="10" t="s">
        <v>152</v>
      </c>
      <c r="C11" s="10" t="s">
        <v>153</v>
      </c>
    </row>
    <row r="12" spans="1:4" x14ac:dyDescent="0.25">
      <c r="A12" s="10" t="s">
        <v>150</v>
      </c>
      <c r="C12" s="10" t="s">
        <v>150</v>
      </c>
    </row>
    <row r="13" spans="1:4" x14ac:dyDescent="0.25">
      <c r="A13" s="10" t="s">
        <v>150</v>
      </c>
      <c r="C13" s="10" t="s">
        <v>150</v>
      </c>
    </row>
    <row r="14" spans="1:4" x14ac:dyDescent="0.25">
      <c r="A14" s="10" t="s">
        <v>150</v>
      </c>
      <c r="C14" s="10" t="s">
        <v>150</v>
      </c>
    </row>
    <row r="15" spans="1:4" x14ac:dyDescent="0.25">
      <c r="A15" s="10" t="s">
        <v>154</v>
      </c>
      <c r="C15" s="10" t="s">
        <v>155</v>
      </c>
    </row>
    <row r="16" spans="1:4" x14ac:dyDescent="0.25">
      <c r="A16" s="10" t="s">
        <v>156</v>
      </c>
    </row>
    <row r="17" spans="1:4" x14ac:dyDescent="0.25">
      <c r="A17" s="10" t="s">
        <v>157</v>
      </c>
    </row>
    <row r="18" spans="1:4" x14ac:dyDescent="0.25">
      <c r="A18" s="10" t="s">
        <v>158</v>
      </c>
    </row>
    <row r="19" spans="1:4" x14ac:dyDescent="0.25">
      <c r="A19" s="19" t="s">
        <v>159</v>
      </c>
    </row>
    <row r="20" spans="1:4" x14ac:dyDescent="0.25">
      <c r="A20" s="19" t="s">
        <v>170</v>
      </c>
    </row>
    <row r="22" spans="1:4" x14ac:dyDescent="0.25">
      <c r="A22" s="24" t="s">
        <v>160</v>
      </c>
      <c r="B22" s="25"/>
      <c r="C22" s="25"/>
      <c r="D22" s="25"/>
    </row>
    <row r="23" spans="1:4" x14ac:dyDescent="0.25">
      <c r="A23" s="15" t="s">
        <v>161</v>
      </c>
      <c r="B23" s="15"/>
      <c r="C23" s="18" t="s">
        <v>162</v>
      </c>
      <c r="D23" s="18" t="s">
        <v>163</v>
      </c>
    </row>
    <row r="24" spans="1:4" x14ac:dyDescent="0.25">
      <c r="A24" s="15" t="s">
        <v>164</v>
      </c>
      <c r="B24" s="15"/>
      <c r="C24" s="15">
        <f>ROUND(SUM(Összesítő!B2:B4),0)</f>
        <v>0</v>
      </c>
      <c r="D24" s="15">
        <f>ROUND(SUM(Összesítő!C2:C4),0)</f>
        <v>0</v>
      </c>
    </row>
    <row r="25" spans="1:4" x14ac:dyDescent="0.25">
      <c r="A25" s="15" t="s">
        <v>165</v>
      </c>
      <c r="B25" s="15"/>
      <c r="C25" s="15">
        <f>ROUND(C24,0)</f>
        <v>0</v>
      </c>
      <c r="D25" s="15">
        <f>ROUND(D24,0)</f>
        <v>0</v>
      </c>
    </row>
    <row r="26" spans="1:4" x14ac:dyDescent="0.25">
      <c r="A26" s="10" t="s">
        <v>166</v>
      </c>
      <c r="C26" s="20">
        <f>ROUND(C25+D25,0)</f>
        <v>0</v>
      </c>
      <c r="D26" s="20"/>
    </row>
    <row r="27" spans="1:4" x14ac:dyDescent="0.25">
      <c r="A27" s="15" t="s">
        <v>167</v>
      </c>
      <c r="B27" s="16">
        <v>0.27</v>
      </c>
      <c r="C27" s="26">
        <f>ROUND(C26*B27,0)</f>
        <v>0</v>
      </c>
      <c r="D27" s="26"/>
    </row>
    <row r="28" spans="1:4" x14ac:dyDescent="0.25">
      <c r="A28" s="15" t="s">
        <v>168</v>
      </c>
      <c r="B28" s="15"/>
      <c r="C28" s="27">
        <f>ROUND(C26+C27,0)</f>
        <v>0</v>
      </c>
      <c r="D28" s="27"/>
    </row>
    <row r="32" spans="1:4" x14ac:dyDescent="0.25">
      <c r="B32" s="20" t="s">
        <v>169</v>
      </c>
      <c r="C32" s="20"/>
    </row>
    <row r="34" spans="1:1" x14ac:dyDescent="0.25">
      <c r="A34" s="17"/>
    </row>
    <row r="35" spans="1:1" x14ac:dyDescent="0.25">
      <c r="A35" s="17"/>
    </row>
    <row r="36" spans="1:1" x14ac:dyDescent="0.25">
      <c r="A36" s="17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1" right="1" top="1" bottom="1" header="0.41666666666666669" footer="0.41666666666666669"/>
  <pageSetup paperSize="9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5"/>
    </sheetView>
  </sheetViews>
  <sheetFormatPr defaultColWidth="8.85546875" defaultRowHeight="15.75" x14ac:dyDescent="0.25"/>
  <cols>
    <col min="1" max="1" width="36.42578125" style="11" customWidth="1"/>
    <col min="2" max="3" width="20.7109375" style="11" customWidth="1"/>
    <col min="4" max="16384" width="8.85546875" style="11"/>
  </cols>
  <sheetData>
    <row r="1" spans="1:3" s="12" customFormat="1" x14ac:dyDescent="0.25">
      <c r="A1" s="12" t="s">
        <v>0</v>
      </c>
      <c r="B1" s="13" t="s">
        <v>1</v>
      </c>
      <c r="C1" s="13" t="s">
        <v>2</v>
      </c>
    </row>
    <row r="2" spans="1:3" x14ac:dyDescent="0.25">
      <c r="A2" s="11" t="s">
        <v>18</v>
      </c>
      <c r="B2" s="11">
        <f>'Irtás, föld- és sziklamunka'!H4</f>
        <v>0</v>
      </c>
      <c r="C2" s="11">
        <f>'Irtás, föld- és sziklamunka'!I4</f>
        <v>0</v>
      </c>
    </row>
    <row r="3" spans="1:3" ht="31.5" x14ac:dyDescent="0.25">
      <c r="A3" s="11" t="s">
        <v>140</v>
      </c>
      <c r="B3" s="11">
        <f>'Elektromosenergia-ellátás, vill'!H139</f>
        <v>0</v>
      </c>
      <c r="C3" s="11">
        <f>'Elektromosenergia-ellátás, vill'!I139</f>
        <v>0</v>
      </c>
    </row>
    <row r="4" spans="1:3" ht="31.5" x14ac:dyDescent="0.25">
      <c r="A4" s="11" t="s">
        <v>147</v>
      </c>
      <c r="B4" s="11">
        <f>'Épületautomatika, -felügyelet'!H8</f>
        <v>0</v>
      </c>
      <c r="C4" s="11">
        <f>'Épületautomatika, -felügyelet'!I8</f>
        <v>0</v>
      </c>
    </row>
    <row r="5" spans="1:3" s="12" customFormat="1" x14ac:dyDescent="0.25">
      <c r="A5" s="12" t="s">
        <v>148</v>
      </c>
      <c r="B5" s="12">
        <f>ROUND(SUM(B2:B4),0)</f>
        <v>0</v>
      </c>
      <c r="C5" s="12">
        <f>ROUND(SUM(C2:C4),0)</f>
        <v>0</v>
      </c>
    </row>
  </sheetData>
  <pageMargins left="1" right="1" top="1" bottom="1" header="0.41666666666666669" footer="0.41666666666666669"/>
  <pageSetup paperSize="9" orientation="portrait" useFirstPageNumber="1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G14" sqref="G14"/>
    </sheetView>
  </sheetViews>
  <sheetFormatPr defaultColWidth="8.85546875"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8.85546875" style="1"/>
  </cols>
  <sheetData>
    <row r="1" spans="1:10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3" t="s">
        <v>12</v>
      </c>
    </row>
    <row r="2" spans="1:10" ht="51" x14ac:dyDescent="0.25">
      <c r="A2" s="8">
        <v>1</v>
      </c>
      <c r="B2" s="2" t="s">
        <v>13</v>
      </c>
      <c r="C2" s="2" t="s">
        <v>16</v>
      </c>
      <c r="D2" s="6">
        <v>182</v>
      </c>
      <c r="E2" s="1" t="s">
        <v>14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  <c r="J2" s="1" t="s">
        <v>15</v>
      </c>
    </row>
    <row r="4" spans="1:10" s="9" customFormat="1" x14ac:dyDescent="0.25">
      <c r="A4" s="7"/>
      <c r="B4" s="3"/>
      <c r="C4" s="3" t="s">
        <v>17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  <c r="J4" s="3"/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topLeftCell="A121" workbookViewId="0">
      <selection activeCell="J134" sqref="J134"/>
    </sheetView>
  </sheetViews>
  <sheetFormatPr defaultColWidth="8.85546875"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6384" width="8.8554687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 x14ac:dyDescent="0.25">
      <c r="A2" s="8">
        <v>1</v>
      </c>
      <c r="B2" s="2" t="s">
        <v>19</v>
      </c>
      <c r="C2" s="2" t="s">
        <v>20</v>
      </c>
      <c r="D2" s="6">
        <v>350</v>
      </c>
      <c r="E2" s="1" t="s">
        <v>14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38.25" x14ac:dyDescent="0.25">
      <c r="A4" s="8">
        <v>2</v>
      </c>
      <c r="B4" s="2" t="s">
        <v>21</v>
      </c>
      <c r="C4" s="2" t="s">
        <v>22</v>
      </c>
      <c r="D4" s="6">
        <v>250</v>
      </c>
      <c r="E4" s="1" t="s">
        <v>14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 ht="25.5" x14ac:dyDescent="0.25">
      <c r="A6" s="8">
        <v>3</v>
      </c>
      <c r="B6" s="2" t="s">
        <v>23</v>
      </c>
      <c r="C6" s="2" t="s">
        <v>25</v>
      </c>
      <c r="D6" s="6">
        <v>2</v>
      </c>
      <c r="E6" s="1" t="s">
        <v>24</v>
      </c>
      <c r="F6" s="6">
        <v>0</v>
      </c>
      <c r="G6" s="6">
        <v>0</v>
      </c>
      <c r="H6" s="6">
        <f>ROUND(D6*F6, 0)</f>
        <v>0</v>
      </c>
      <c r="I6" s="6">
        <f>ROUND(D6*G6, 0)</f>
        <v>0</v>
      </c>
    </row>
    <row r="8" spans="1:9" ht="63.75" x14ac:dyDescent="0.25">
      <c r="A8" s="8">
        <v>4</v>
      </c>
      <c r="B8" s="2" t="s">
        <v>26</v>
      </c>
      <c r="C8" s="2" t="s">
        <v>27</v>
      </c>
      <c r="D8" s="6">
        <v>120</v>
      </c>
      <c r="E8" s="1" t="s">
        <v>24</v>
      </c>
      <c r="F8" s="6">
        <v>0</v>
      </c>
      <c r="G8" s="6">
        <v>0</v>
      </c>
      <c r="H8" s="6">
        <f>ROUND(D8*F8, 0)</f>
        <v>0</v>
      </c>
      <c r="I8" s="6">
        <f>ROUND(D8*G8, 0)</f>
        <v>0</v>
      </c>
    </row>
    <row r="10" spans="1:9" ht="25.5" x14ac:dyDescent="0.25">
      <c r="A10" s="8">
        <v>5</v>
      </c>
      <c r="B10" s="2" t="s">
        <v>28</v>
      </c>
      <c r="C10" s="2" t="s">
        <v>29</v>
      </c>
      <c r="D10" s="6">
        <v>4</v>
      </c>
      <c r="E10" s="1" t="s">
        <v>24</v>
      </c>
      <c r="F10" s="6">
        <v>0</v>
      </c>
      <c r="G10" s="6">
        <v>0</v>
      </c>
      <c r="H10" s="6">
        <f>ROUND(D10*F10, 0)</f>
        <v>0</v>
      </c>
      <c r="I10" s="6">
        <f>ROUND(D10*G10, 0)</f>
        <v>0</v>
      </c>
    </row>
    <row r="12" spans="1:9" ht="38.25" x14ac:dyDescent="0.25">
      <c r="A12" s="8">
        <v>6</v>
      </c>
      <c r="B12" s="2" t="s">
        <v>30</v>
      </c>
      <c r="C12" s="2" t="s">
        <v>31</v>
      </c>
      <c r="D12" s="6">
        <v>60</v>
      </c>
      <c r="E12" s="1" t="s">
        <v>24</v>
      </c>
      <c r="F12" s="6">
        <v>0</v>
      </c>
      <c r="G12" s="6">
        <v>0</v>
      </c>
      <c r="H12" s="6">
        <f>ROUND(D12*F12, 0)</f>
        <v>0</v>
      </c>
      <c r="I12" s="6">
        <f>ROUND(D12*G12, 0)</f>
        <v>0</v>
      </c>
    </row>
    <row r="14" spans="1:9" ht="89.25" x14ac:dyDescent="0.25">
      <c r="A14" s="8">
        <v>7</v>
      </c>
      <c r="B14" s="2" t="s">
        <v>32</v>
      </c>
      <c r="C14" s="2" t="s">
        <v>33</v>
      </c>
      <c r="D14" s="6">
        <v>650</v>
      </c>
      <c r="E14" s="1" t="s">
        <v>14</v>
      </c>
      <c r="F14" s="6">
        <v>0</v>
      </c>
      <c r="G14" s="6">
        <v>0</v>
      </c>
      <c r="H14" s="6">
        <f>ROUND(D14*F14, 0)</f>
        <v>0</v>
      </c>
      <c r="I14" s="6">
        <f>ROUND(D14*G14, 0)</f>
        <v>0</v>
      </c>
    </row>
    <row r="16" spans="1:9" ht="89.25" x14ac:dyDescent="0.25">
      <c r="A16" s="8">
        <v>8</v>
      </c>
      <c r="B16" s="2" t="s">
        <v>34</v>
      </c>
      <c r="C16" s="2" t="s">
        <v>35</v>
      </c>
      <c r="D16" s="6">
        <v>250</v>
      </c>
      <c r="E16" s="1" t="s">
        <v>14</v>
      </c>
      <c r="F16" s="6">
        <v>0</v>
      </c>
      <c r="G16" s="6">
        <v>0</v>
      </c>
      <c r="H16" s="6">
        <f>ROUND(D16*F16, 0)</f>
        <v>0</v>
      </c>
      <c r="I16" s="6">
        <f>ROUND(D16*G16, 0)</f>
        <v>0</v>
      </c>
    </row>
    <row r="18" spans="1:9" ht="89.25" x14ac:dyDescent="0.25">
      <c r="A18" s="8">
        <v>9</v>
      </c>
      <c r="B18" s="2" t="s">
        <v>36</v>
      </c>
      <c r="C18" s="2" t="s">
        <v>37</v>
      </c>
      <c r="D18" s="6">
        <v>150</v>
      </c>
      <c r="E18" s="1" t="s">
        <v>14</v>
      </c>
      <c r="F18" s="6">
        <v>0</v>
      </c>
      <c r="G18" s="6">
        <v>0</v>
      </c>
      <c r="H18" s="6">
        <f>ROUND(D18*F18, 0)</f>
        <v>0</v>
      </c>
      <c r="I18" s="6">
        <f>ROUND(D18*G18, 0)</f>
        <v>0</v>
      </c>
    </row>
    <row r="20" spans="1:9" ht="89.25" x14ac:dyDescent="0.25">
      <c r="A20" s="8">
        <v>10</v>
      </c>
      <c r="B20" s="2" t="s">
        <v>38</v>
      </c>
      <c r="C20" s="2" t="s">
        <v>39</v>
      </c>
      <c r="D20" s="6">
        <v>120</v>
      </c>
      <c r="E20" s="1" t="s">
        <v>14</v>
      </c>
      <c r="F20" s="6">
        <v>0</v>
      </c>
      <c r="G20" s="6">
        <v>0</v>
      </c>
      <c r="H20" s="6">
        <f>ROUND(D20*F20, 0)</f>
        <v>0</v>
      </c>
      <c r="I20" s="6">
        <f>ROUND(D20*G20, 0)</f>
        <v>0</v>
      </c>
    </row>
    <row r="22" spans="1:9" ht="63.75" x14ac:dyDescent="0.25">
      <c r="A22" s="8">
        <v>11</v>
      </c>
      <c r="B22" s="2" t="s">
        <v>40</v>
      </c>
      <c r="C22" s="2" t="s">
        <v>41</v>
      </c>
      <c r="D22" s="6">
        <v>320</v>
      </c>
      <c r="E22" s="1" t="s">
        <v>14</v>
      </c>
      <c r="F22" s="6">
        <v>0</v>
      </c>
      <c r="G22" s="6">
        <v>0</v>
      </c>
      <c r="H22" s="6">
        <f>ROUND(D22*F22, 0)</f>
        <v>0</v>
      </c>
      <c r="I22" s="6">
        <f>ROUND(D22*G22, 0)</f>
        <v>0</v>
      </c>
    </row>
    <row r="24" spans="1:9" ht="76.5" x14ac:dyDescent="0.25">
      <c r="A24" s="8">
        <v>12</v>
      </c>
      <c r="B24" s="2" t="s">
        <v>42</v>
      </c>
      <c r="C24" s="2" t="s">
        <v>43</v>
      </c>
      <c r="D24" s="6">
        <v>45</v>
      </c>
      <c r="E24" s="1" t="s">
        <v>14</v>
      </c>
      <c r="F24" s="6">
        <v>0</v>
      </c>
      <c r="G24" s="6">
        <v>0</v>
      </c>
      <c r="H24" s="6">
        <f>ROUND(D24*F24, 0)</f>
        <v>0</v>
      </c>
      <c r="I24" s="6">
        <f>ROUND(D24*G24, 0)</f>
        <v>0</v>
      </c>
    </row>
    <row r="25" spans="1:9" x14ac:dyDescent="0.25">
      <c r="C25" s="2" t="s">
        <v>44</v>
      </c>
    </row>
    <row r="27" spans="1:9" ht="76.5" x14ac:dyDescent="0.25">
      <c r="A27" s="8">
        <v>13</v>
      </c>
      <c r="B27" s="2" t="s">
        <v>45</v>
      </c>
      <c r="C27" s="2" t="s">
        <v>46</v>
      </c>
      <c r="D27" s="6">
        <v>50</v>
      </c>
      <c r="E27" s="1" t="s">
        <v>14</v>
      </c>
      <c r="F27" s="6">
        <v>0</v>
      </c>
      <c r="G27" s="6">
        <v>0</v>
      </c>
      <c r="H27" s="6">
        <f>ROUND(D27*F27, 0)</f>
        <v>0</v>
      </c>
      <c r="I27" s="6">
        <f>ROUND(D27*G27, 0)</f>
        <v>0</v>
      </c>
    </row>
    <row r="28" spans="1:9" x14ac:dyDescent="0.25">
      <c r="C28" s="2" t="s">
        <v>47</v>
      </c>
    </row>
    <row r="30" spans="1:9" ht="92.25" x14ac:dyDescent="0.25">
      <c r="A30" s="8">
        <v>14</v>
      </c>
      <c r="B30" s="2" t="s">
        <v>48</v>
      </c>
      <c r="C30" s="2" t="s">
        <v>118</v>
      </c>
      <c r="D30" s="6">
        <v>120</v>
      </c>
      <c r="E30" s="1" t="s">
        <v>14</v>
      </c>
      <c r="F30" s="6">
        <v>0</v>
      </c>
      <c r="G30" s="6">
        <v>0</v>
      </c>
      <c r="H30" s="6">
        <f>ROUND(D30*F30, 0)</f>
        <v>0</v>
      </c>
      <c r="I30" s="6">
        <f>ROUND(D30*G30, 0)</f>
        <v>0</v>
      </c>
    </row>
    <row r="31" spans="1:9" ht="28.5" x14ac:dyDescent="0.25">
      <c r="C31" s="2" t="s">
        <v>119</v>
      </c>
    </row>
    <row r="33" spans="1:9" ht="92.25" x14ac:dyDescent="0.25">
      <c r="A33" s="8">
        <v>15</v>
      </c>
      <c r="B33" s="2" t="s">
        <v>49</v>
      </c>
      <c r="C33" s="2" t="s">
        <v>120</v>
      </c>
      <c r="D33" s="6">
        <v>60</v>
      </c>
      <c r="E33" s="1" t="s">
        <v>14</v>
      </c>
      <c r="F33" s="6">
        <v>0</v>
      </c>
      <c r="G33" s="6">
        <v>0</v>
      </c>
      <c r="H33" s="6">
        <f>ROUND(D33*F33, 0)</f>
        <v>0</v>
      </c>
      <c r="I33" s="6">
        <f>ROUND(D33*G33, 0)</f>
        <v>0</v>
      </c>
    </row>
    <row r="34" spans="1:9" ht="28.5" x14ac:dyDescent="0.25">
      <c r="C34" s="2" t="s">
        <v>121</v>
      </c>
    </row>
    <row r="36" spans="1:9" ht="92.25" x14ac:dyDescent="0.25">
      <c r="A36" s="8">
        <v>16</v>
      </c>
      <c r="B36" s="2" t="s">
        <v>50</v>
      </c>
      <c r="C36" s="2" t="s">
        <v>120</v>
      </c>
      <c r="D36" s="6">
        <v>40</v>
      </c>
      <c r="E36" s="1" t="s">
        <v>14</v>
      </c>
      <c r="F36" s="6">
        <v>0</v>
      </c>
      <c r="G36" s="6">
        <v>0</v>
      </c>
      <c r="H36" s="6">
        <f>ROUND(D36*F36, 0)</f>
        <v>0</v>
      </c>
      <c r="I36" s="6">
        <f>ROUND(D36*G36, 0)</f>
        <v>0</v>
      </c>
    </row>
    <row r="37" spans="1:9" ht="28.5" x14ac:dyDescent="0.25">
      <c r="C37" s="2" t="s">
        <v>122</v>
      </c>
    </row>
    <row r="39" spans="1:9" ht="79.5" x14ac:dyDescent="0.25">
      <c r="A39" s="8">
        <v>17</v>
      </c>
      <c r="B39" s="2" t="s">
        <v>51</v>
      </c>
      <c r="C39" s="2" t="s">
        <v>123</v>
      </c>
      <c r="D39" s="6">
        <v>250</v>
      </c>
      <c r="E39" s="1" t="s">
        <v>14</v>
      </c>
      <c r="F39" s="6">
        <v>0</v>
      </c>
      <c r="G39" s="6">
        <v>0</v>
      </c>
      <c r="H39" s="6">
        <f>ROUND(D39*F39, 0)</f>
        <v>0</v>
      </c>
      <c r="I39" s="6">
        <f>ROUND(D39*G39, 0)</f>
        <v>0</v>
      </c>
    </row>
    <row r="40" spans="1:9" ht="41.25" x14ac:dyDescent="0.25">
      <c r="C40" s="2" t="s">
        <v>124</v>
      </c>
    </row>
    <row r="42" spans="1:9" ht="79.5" x14ac:dyDescent="0.25">
      <c r="A42" s="8">
        <v>18</v>
      </c>
      <c r="B42" s="2" t="s">
        <v>52</v>
      </c>
      <c r="C42" s="2" t="s">
        <v>123</v>
      </c>
      <c r="D42" s="6">
        <v>120</v>
      </c>
      <c r="E42" s="1" t="s">
        <v>14</v>
      </c>
      <c r="F42" s="6">
        <v>0</v>
      </c>
      <c r="G42" s="6">
        <v>0</v>
      </c>
      <c r="H42" s="6">
        <f>ROUND(D42*F42, 0)</f>
        <v>0</v>
      </c>
      <c r="I42" s="6">
        <f>ROUND(D42*G42, 0)</f>
        <v>0</v>
      </c>
    </row>
    <row r="43" spans="1:9" ht="41.25" x14ac:dyDescent="0.25">
      <c r="C43" s="2" t="s">
        <v>125</v>
      </c>
    </row>
    <row r="45" spans="1:9" ht="79.5" x14ac:dyDescent="0.25">
      <c r="A45" s="8">
        <v>19</v>
      </c>
      <c r="B45" s="2" t="s">
        <v>53</v>
      </c>
      <c r="C45" s="2" t="s">
        <v>123</v>
      </c>
      <c r="D45" s="6">
        <v>150</v>
      </c>
      <c r="E45" s="1" t="s">
        <v>14</v>
      </c>
      <c r="F45" s="6">
        <v>0</v>
      </c>
      <c r="G45" s="6">
        <v>0</v>
      </c>
      <c r="H45" s="6">
        <f>ROUND(D45*F45, 0)</f>
        <v>0</v>
      </c>
      <c r="I45" s="6">
        <f>ROUND(D45*G45, 0)</f>
        <v>0</v>
      </c>
    </row>
    <row r="46" spans="1:9" ht="41.25" x14ac:dyDescent="0.25">
      <c r="C46" s="2" t="s">
        <v>126</v>
      </c>
    </row>
    <row r="48" spans="1:9" ht="79.5" x14ac:dyDescent="0.25">
      <c r="A48" s="8">
        <v>20</v>
      </c>
      <c r="B48" s="2" t="s">
        <v>54</v>
      </c>
      <c r="C48" s="2" t="s">
        <v>123</v>
      </c>
      <c r="D48" s="6">
        <v>1950</v>
      </c>
      <c r="E48" s="1" t="s">
        <v>14</v>
      </c>
      <c r="F48" s="6">
        <v>0</v>
      </c>
      <c r="G48" s="6">
        <v>0</v>
      </c>
      <c r="H48" s="6">
        <f>ROUND(D48*F48, 0)</f>
        <v>0</v>
      </c>
      <c r="I48" s="6">
        <f>ROUND(D48*G48, 0)</f>
        <v>0</v>
      </c>
    </row>
    <row r="49" spans="1:9" ht="28.5" x14ac:dyDescent="0.25">
      <c r="C49" s="2" t="s">
        <v>127</v>
      </c>
    </row>
    <row r="51" spans="1:9" ht="79.5" x14ac:dyDescent="0.25">
      <c r="A51" s="8">
        <v>21</v>
      </c>
      <c r="B51" s="2" t="s">
        <v>55</v>
      </c>
      <c r="C51" s="2" t="s">
        <v>123</v>
      </c>
      <c r="D51" s="6">
        <v>1650</v>
      </c>
      <c r="E51" s="1" t="s">
        <v>14</v>
      </c>
      <c r="F51" s="6">
        <v>0</v>
      </c>
      <c r="G51" s="6">
        <v>0</v>
      </c>
      <c r="H51" s="6">
        <f>ROUND(D51*F51, 0)</f>
        <v>0</v>
      </c>
      <c r="I51" s="6">
        <f>ROUND(D51*G51, 0)</f>
        <v>0</v>
      </c>
    </row>
    <row r="52" spans="1:9" ht="28.5" x14ac:dyDescent="0.25">
      <c r="C52" s="2" t="s">
        <v>128</v>
      </c>
    </row>
    <row r="54" spans="1:9" ht="79.5" x14ac:dyDescent="0.25">
      <c r="A54" s="8">
        <v>22</v>
      </c>
      <c r="B54" s="2" t="s">
        <v>56</v>
      </c>
      <c r="C54" s="2" t="s">
        <v>123</v>
      </c>
      <c r="D54" s="6">
        <v>250</v>
      </c>
      <c r="E54" s="1" t="s">
        <v>14</v>
      </c>
      <c r="F54" s="6">
        <v>0</v>
      </c>
      <c r="G54" s="6">
        <v>0</v>
      </c>
      <c r="H54" s="6">
        <f>ROUND(D54*F54, 0)</f>
        <v>0</v>
      </c>
      <c r="I54" s="6">
        <f>ROUND(D54*G54, 0)</f>
        <v>0</v>
      </c>
    </row>
    <row r="55" spans="1:9" ht="28.5" x14ac:dyDescent="0.25">
      <c r="C55" s="2" t="s">
        <v>129</v>
      </c>
    </row>
    <row r="57" spans="1:9" ht="79.5" x14ac:dyDescent="0.25">
      <c r="A57" s="8">
        <v>23</v>
      </c>
      <c r="B57" s="2" t="s">
        <v>57</v>
      </c>
      <c r="C57" s="2" t="s">
        <v>123</v>
      </c>
      <c r="D57" s="6">
        <v>150</v>
      </c>
      <c r="E57" s="1" t="s">
        <v>14</v>
      </c>
      <c r="F57" s="6">
        <v>0</v>
      </c>
      <c r="G57" s="6">
        <v>0</v>
      </c>
      <c r="H57" s="6">
        <f>ROUND(D57*F57, 0)</f>
        <v>0</v>
      </c>
      <c r="I57" s="6">
        <f>ROUND(D57*G57, 0)</f>
        <v>0</v>
      </c>
    </row>
    <row r="58" spans="1:9" ht="28.5" x14ac:dyDescent="0.25">
      <c r="C58" s="2" t="s">
        <v>130</v>
      </c>
    </row>
    <row r="60" spans="1:9" ht="79.5" x14ac:dyDescent="0.25">
      <c r="A60" s="8">
        <v>24</v>
      </c>
      <c r="B60" s="2" t="s">
        <v>58</v>
      </c>
      <c r="C60" s="2" t="s">
        <v>123</v>
      </c>
      <c r="D60" s="6">
        <v>650</v>
      </c>
      <c r="E60" s="1" t="s">
        <v>14</v>
      </c>
      <c r="F60" s="6">
        <v>0</v>
      </c>
      <c r="G60" s="6">
        <v>0</v>
      </c>
      <c r="H60" s="6">
        <f>ROUND(D60*F60, 0)</f>
        <v>0</v>
      </c>
      <c r="I60" s="6">
        <f>ROUND(D60*G60, 0)</f>
        <v>0</v>
      </c>
    </row>
    <row r="61" spans="1:9" ht="28.5" x14ac:dyDescent="0.25">
      <c r="C61" s="2" t="s">
        <v>131</v>
      </c>
    </row>
    <row r="63" spans="1:9" ht="79.5" x14ac:dyDescent="0.25">
      <c r="A63" s="8">
        <v>25</v>
      </c>
      <c r="B63" s="2" t="s">
        <v>59</v>
      </c>
      <c r="C63" s="2" t="s">
        <v>123</v>
      </c>
      <c r="D63" s="6">
        <v>180</v>
      </c>
      <c r="E63" s="1" t="s">
        <v>14</v>
      </c>
      <c r="F63" s="6">
        <v>0</v>
      </c>
      <c r="G63" s="6">
        <v>0</v>
      </c>
      <c r="H63" s="6">
        <f>ROUND(D63*F63, 0)</f>
        <v>0</v>
      </c>
      <c r="I63" s="6">
        <f>ROUND(D63*G63, 0)</f>
        <v>0</v>
      </c>
    </row>
    <row r="64" spans="1:9" ht="28.5" x14ac:dyDescent="0.25">
      <c r="C64" s="2" t="s">
        <v>132</v>
      </c>
    </row>
    <row r="66" spans="1:9" ht="92.25" x14ac:dyDescent="0.25">
      <c r="A66" s="8">
        <v>26</v>
      </c>
      <c r="B66" s="2" t="s">
        <v>60</v>
      </c>
      <c r="C66" s="2" t="s">
        <v>133</v>
      </c>
      <c r="D66" s="6">
        <v>60</v>
      </c>
      <c r="E66" s="1" t="s">
        <v>14</v>
      </c>
      <c r="F66" s="6">
        <v>0</v>
      </c>
      <c r="G66" s="6">
        <v>0</v>
      </c>
      <c r="H66" s="6">
        <f>ROUND(D66*F66, 0)</f>
        <v>0</v>
      </c>
      <c r="I66" s="6">
        <f>ROUND(D66*G66, 0)</f>
        <v>0</v>
      </c>
    </row>
    <row r="67" spans="1:9" ht="28.5" x14ac:dyDescent="0.25">
      <c r="C67" s="2" t="s">
        <v>134</v>
      </c>
    </row>
    <row r="69" spans="1:9" ht="92.25" x14ac:dyDescent="0.25">
      <c r="A69" s="8">
        <v>27</v>
      </c>
      <c r="B69" s="2" t="s">
        <v>61</v>
      </c>
      <c r="C69" s="2" t="s">
        <v>135</v>
      </c>
      <c r="D69" s="6">
        <v>28</v>
      </c>
      <c r="E69" s="1" t="s">
        <v>14</v>
      </c>
      <c r="F69" s="6">
        <v>0</v>
      </c>
      <c r="G69" s="6">
        <v>0</v>
      </c>
      <c r="H69" s="6">
        <f>ROUND(D69*F69, 0)</f>
        <v>0</v>
      </c>
      <c r="I69" s="6">
        <f>ROUND(D69*G69, 0)</f>
        <v>0</v>
      </c>
    </row>
    <row r="70" spans="1:9" ht="28.5" x14ac:dyDescent="0.25">
      <c r="B70" s="2"/>
      <c r="C70" s="2" t="s">
        <v>136</v>
      </c>
    </row>
    <row r="71" spans="1:9" x14ac:dyDescent="0.25">
      <c r="B71" s="2"/>
    </row>
    <row r="72" spans="1:9" ht="66.75" x14ac:dyDescent="0.25">
      <c r="A72" s="8">
        <v>28</v>
      </c>
      <c r="B72" s="2" t="s">
        <v>171</v>
      </c>
      <c r="C72" s="2" t="s">
        <v>172</v>
      </c>
      <c r="D72" s="6">
        <v>52</v>
      </c>
      <c r="E72" s="1" t="s">
        <v>14</v>
      </c>
      <c r="F72" s="6">
        <v>0</v>
      </c>
      <c r="G72" s="6">
        <v>0</v>
      </c>
      <c r="H72" s="6">
        <f>ROUND(D72*F72, 0)</f>
        <v>0</v>
      </c>
      <c r="I72" s="6">
        <f>ROUND(D72*G72, 0)</f>
        <v>0</v>
      </c>
    </row>
    <row r="74" spans="1:9" ht="66.75" x14ac:dyDescent="0.25">
      <c r="A74" s="8">
        <v>29</v>
      </c>
      <c r="B74" s="1" t="s">
        <v>62</v>
      </c>
      <c r="C74" s="2" t="s">
        <v>137</v>
      </c>
      <c r="D74" s="6">
        <v>48</v>
      </c>
      <c r="E74" s="1" t="s">
        <v>14</v>
      </c>
      <c r="F74" s="6">
        <v>0</v>
      </c>
      <c r="G74" s="6">
        <v>0</v>
      </c>
      <c r="H74" s="6">
        <f>ROUND(D74*F74, 0)</f>
        <v>0</v>
      </c>
      <c r="I74" s="6">
        <f>ROUND(D74*G74, 0)</f>
        <v>0</v>
      </c>
    </row>
    <row r="76" spans="1:9" ht="66.75" x14ac:dyDescent="0.25">
      <c r="A76" s="8">
        <v>30</v>
      </c>
      <c r="B76" s="2" t="s">
        <v>173</v>
      </c>
      <c r="C76" s="2" t="s">
        <v>174</v>
      </c>
      <c r="D76" s="6">
        <v>68</v>
      </c>
      <c r="E76" s="1" t="s">
        <v>14</v>
      </c>
      <c r="F76" s="6">
        <v>0</v>
      </c>
      <c r="G76" s="6">
        <v>0</v>
      </c>
      <c r="H76" s="6">
        <f>ROUND(D76*F76, 0)</f>
        <v>0</v>
      </c>
      <c r="I76" s="6">
        <f>ROUND(D76*G76, 0)</f>
        <v>0</v>
      </c>
    </row>
    <row r="78" spans="1:9" ht="25.5" x14ac:dyDescent="0.25">
      <c r="A78" s="8">
        <v>31</v>
      </c>
      <c r="B78" s="2" t="s">
        <v>63</v>
      </c>
      <c r="C78" s="2" t="s">
        <v>64</v>
      </c>
      <c r="D78" s="6">
        <v>50</v>
      </c>
      <c r="E78" s="1" t="s">
        <v>14</v>
      </c>
      <c r="F78" s="6">
        <v>0</v>
      </c>
      <c r="G78" s="6">
        <v>0</v>
      </c>
      <c r="H78" s="6">
        <f>ROUND(D78*F78, 0)</f>
        <v>0</v>
      </c>
      <c r="I78" s="6">
        <f>ROUND(D78*G78, 0)</f>
        <v>0</v>
      </c>
    </row>
    <row r="80" spans="1:9" ht="25.5" x14ac:dyDescent="0.25">
      <c r="A80" s="8">
        <v>32</v>
      </c>
      <c r="B80" s="2" t="s">
        <v>65</v>
      </c>
      <c r="C80" s="2" t="s">
        <v>67</v>
      </c>
      <c r="D80" s="6">
        <v>0.5</v>
      </c>
      <c r="E80" s="1" t="s">
        <v>66</v>
      </c>
      <c r="F80" s="6">
        <v>0</v>
      </c>
      <c r="G80" s="6">
        <v>0</v>
      </c>
      <c r="H80" s="6">
        <f>ROUND(D80*F80, 0)</f>
        <v>0</v>
      </c>
      <c r="I80" s="6">
        <f>ROUND(D80*G80, 0)</f>
        <v>0</v>
      </c>
    </row>
    <row r="82" spans="1:9" ht="63.75" x14ac:dyDescent="0.25">
      <c r="A82" s="8">
        <v>33</v>
      </c>
      <c r="B82" s="2" t="s">
        <v>68</v>
      </c>
      <c r="C82" s="2" t="s">
        <v>69</v>
      </c>
      <c r="D82" s="6">
        <v>14</v>
      </c>
      <c r="E82" s="1" t="s">
        <v>24</v>
      </c>
      <c r="F82" s="6">
        <v>0</v>
      </c>
      <c r="G82" s="6">
        <v>0</v>
      </c>
      <c r="H82" s="6">
        <f>ROUND(D82*F82, 0)</f>
        <v>0</v>
      </c>
      <c r="I82" s="6">
        <f>ROUND(D82*G82, 0)</f>
        <v>0</v>
      </c>
    </row>
    <row r="84" spans="1:9" ht="63.75" x14ac:dyDescent="0.25">
      <c r="A84" s="8">
        <v>34</v>
      </c>
      <c r="B84" s="2" t="s">
        <v>70</v>
      </c>
      <c r="C84" s="2" t="s">
        <v>71</v>
      </c>
      <c r="D84" s="6">
        <v>39</v>
      </c>
      <c r="E84" s="1" t="s">
        <v>24</v>
      </c>
      <c r="F84" s="6">
        <v>0</v>
      </c>
      <c r="G84" s="6">
        <v>0</v>
      </c>
      <c r="H84" s="6">
        <f>ROUND(D84*F84, 0)</f>
        <v>0</v>
      </c>
      <c r="I84" s="6">
        <f>ROUND(D84*G84, 0)</f>
        <v>0</v>
      </c>
    </row>
    <row r="86" spans="1:9" ht="76.5" x14ac:dyDescent="0.25">
      <c r="A86" s="8">
        <v>35</v>
      </c>
      <c r="B86" s="1" t="s">
        <v>72</v>
      </c>
      <c r="C86" s="2" t="s">
        <v>73</v>
      </c>
      <c r="D86" s="6">
        <v>2</v>
      </c>
      <c r="E86" s="1" t="s">
        <v>24</v>
      </c>
      <c r="F86" s="6">
        <v>0</v>
      </c>
      <c r="G86" s="6">
        <v>0</v>
      </c>
      <c r="H86" s="6">
        <f>ROUND(D86*F86, 0)</f>
        <v>0</v>
      </c>
      <c r="I86" s="6">
        <f>ROUND(D86*G86, 0)</f>
        <v>0</v>
      </c>
    </row>
    <row r="88" spans="1:9" ht="76.5" x14ac:dyDescent="0.25">
      <c r="A88" s="8">
        <v>36</v>
      </c>
      <c r="B88" s="2" t="s">
        <v>74</v>
      </c>
      <c r="C88" s="2" t="s">
        <v>75</v>
      </c>
      <c r="D88" s="6">
        <v>8</v>
      </c>
      <c r="E88" s="1" t="s">
        <v>24</v>
      </c>
      <c r="F88" s="6">
        <v>0</v>
      </c>
      <c r="G88" s="6">
        <v>0</v>
      </c>
      <c r="H88" s="6">
        <f>ROUND(D88*F88, 0)</f>
        <v>0</v>
      </c>
      <c r="I88" s="6">
        <f>ROUND(D88*G88, 0)</f>
        <v>0</v>
      </c>
    </row>
    <row r="90" spans="1:9" ht="76.5" x14ac:dyDescent="0.25">
      <c r="A90" s="8">
        <v>37</v>
      </c>
      <c r="B90" s="2" t="s">
        <v>76</v>
      </c>
      <c r="C90" s="2" t="s">
        <v>77</v>
      </c>
      <c r="D90" s="6">
        <v>128</v>
      </c>
      <c r="E90" s="1" t="s">
        <v>24</v>
      </c>
      <c r="F90" s="6">
        <v>0</v>
      </c>
      <c r="G90" s="6">
        <v>0</v>
      </c>
      <c r="H90" s="6">
        <f>ROUND(D90*F90, 0)</f>
        <v>0</v>
      </c>
      <c r="I90" s="6">
        <f>ROUND(D90*G90, 0)</f>
        <v>0</v>
      </c>
    </row>
    <row r="92" spans="1:9" ht="63.75" x14ac:dyDescent="0.25">
      <c r="A92" s="8">
        <v>38</v>
      </c>
      <c r="B92" s="2" t="s">
        <v>78</v>
      </c>
      <c r="C92" s="2" t="s">
        <v>79</v>
      </c>
      <c r="D92" s="6">
        <v>192</v>
      </c>
      <c r="E92" s="1" t="s">
        <v>24</v>
      </c>
      <c r="F92" s="6">
        <v>0</v>
      </c>
      <c r="G92" s="6">
        <v>0</v>
      </c>
      <c r="H92" s="6">
        <f>ROUND(D92*F92, 0)</f>
        <v>0</v>
      </c>
      <c r="I92" s="6">
        <f>ROUND(D92*G92, 0)</f>
        <v>0</v>
      </c>
    </row>
    <row r="94" spans="1:9" ht="38.25" x14ac:dyDescent="0.25">
      <c r="A94" s="8">
        <v>39</v>
      </c>
      <c r="B94" s="1" t="s">
        <v>80</v>
      </c>
      <c r="C94" s="2" t="s">
        <v>81</v>
      </c>
      <c r="D94" s="6">
        <v>14</v>
      </c>
      <c r="E94" s="1" t="s">
        <v>24</v>
      </c>
      <c r="F94" s="6">
        <v>0</v>
      </c>
      <c r="G94" s="6">
        <v>0</v>
      </c>
      <c r="H94" s="6">
        <f>ROUND(D94*F94, 0)</f>
        <v>0</v>
      </c>
      <c r="I94" s="6">
        <f>ROUND(D94*G94, 0)</f>
        <v>0</v>
      </c>
    </row>
    <row r="96" spans="1:9" ht="51" x14ac:dyDescent="0.25">
      <c r="A96" s="8">
        <v>40</v>
      </c>
      <c r="B96" s="2" t="s">
        <v>82</v>
      </c>
      <c r="C96" s="2" t="s">
        <v>83</v>
      </c>
      <c r="D96" s="6">
        <v>20</v>
      </c>
      <c r="E96" s="1" t="s">
        <v>24</v>
      </c>
      <c r="F96" s="6">
        <v>0</v>
      </c>
      <c r="G96" s="6">
        <v>0</v>
      </c>
      <c r="H96" s="6">
        <f>ROUND(D96*F96, 0)</f>
        <v>0</v>
      </c>
      <c r="I96" s="6">
        <f>ROUND(D96*G96, 0)</f>
        <v>0</v>
      </c>
    </row>
    <row r="98" spans="1:9" ht="38.25" x14ac:dyDescent="0.25">
      <c r="A98" s="8">
        <v>41</v>
      </c>
      <c r="B98" s="1" t="s">
        <v>84</v>
      </c>
      <c r="C98" s="2" t="s">
        <v>85</v>
      </c>
      <c r="D98" s="6">
        <v>1</v>
      </c>
      <c r="E98" s="1" t="s">
        <v>24</v>
      </c>
      <c r="F98" s="6">
        <v>0</v>
      </c>
      <c r="G98" s="6">
        <v>0</v>
      </c>
      <c r="H98" s="6">
        <f>ROUND(D98*F98, 0)</f>
        <v>0</v>
      </c>
      <c r="I98" s="6">
        <f>ROUND(D98*G98, 0)</f>
        <v>0</v>
      </c>
    </row>
    <row r="100" spans="1:9" ht="76.5" x14ac:dyDescent="0.25">
      <c r="A100" s="8">
        <v>42</v>
      </c>
      <c r="B100" s="2" t="s">
        <v>86</v>
      </c>
      <c r="C100" s="2" t="s">
        <v>87</v>
      </c>
      <c r="D100" s="6">
        <v>1</v>
      </c>
      <c r="E100" s="1" t="s">
        <v>24</v>
      </c>
      <c r="F100" s="6">
        <v>0</v>
      </c>
      <c r="G100" s="6">
        <v>0</v>
      </c>
      <c r="H100" s="6">
        <f>ROUND(D100*F100, 0)</f>
        <v>0</v>
      </c>
      <c r="I100" s="6">
        <f>ROUND(D100*G100, 0)</f>
        <v>0</v>
      </c>
    </row>
    <row r="102" spans="1:9" ht="89.25" x14ac:dyDescent="0.25">
      <c r="A102" s="8">
        <v>43</v>
      </c>
      <c r="B102" s="1" t="s">
        <v>88</v>
      </c>
      <c r="C102" s="2" t="s">
        <v>89</v>
      </c>
      <c r="D102" s="6">
        <v>1</v>
      </c>
      <c r="E102" s="1" t="s">
        <v>24</v>
      </c>
      <c r="F102" s="6">
        <v>0</v>
      </c>
      <c r="G102" s="6">
        <v>0</v>
      </c>
      <c r="H102" s="6">
        <f>ROUND(D102*F102, 0)</f>
        <v>0</v>
      </c>
      <c r="I102" s="6">
        <f>ROUND(D102*G102, 0)</f>
        <v>0</v>
      </c>
    </row>
    <row r="103" spans="1:9" x14ac:dyDescent="0.25">
      <c r="C103" s="2" t="s">
        <v>90</v>
      </c>
    </row>
    <row r="105" spans="1:9" ht="89.25" x14ac:dyDescent="0.25">
      <c r="A105" s="8">
        <v>44</v>
      </c>
      <c r="B105" s="1" t="s">
        <v>91</v>
      </c>
      <c r="C105" s="2" t="s">
        <v>92</v>
      </c>
      <c r="D105" s="6">
        <v>1</v>
      </c>
      <c r="E105" s="1" t="s">
        <v>24</v>
      </c>
      <c r="F105" s="6">
        <v>0</v>
      </c>
      <c r="G105" s="6">
        <v>0</v>
      </c>
      <c r="H105" s="6">
        <f>ROUND(D105*F105, 0)</f>
        <v>0</v>
      </c>
      <c r="I105" s="6">
        <f>ROUND(D105*G105, 0)</f>
        <v>0</v>
      </c>
    </row>
    <row r="106" spans="1:9" x14ac:dyDescent="0.25">
      <c r="C106" s="2" t="s">
        <v>93</v>
      </c>
    </row>
    <row r="108" spans="1:9" ht="89.25" x14ac:dyDescent="0.25">
      <c r="A108" s="8">
        <v>45</v>
      </c>
      <c r="B108" s="1" t="s">
        <v>94</v>
      </c>
      <c r="C108" s="2" t="s">
        <v>95</v>
      </c>
      <c r="D108" s="6">
        <v>1</v>
      </c>
      <c r="E108" s="1" t="s">
        <v>24</v>
      </c>
      <c r="F108" s="6">
        <v>0</v>
      </c>
      <c r="G108" s="6">
        <v>0</v>
      </c>
      <c r="H108" s="6">
        <f>ROUND(D108*F108, 0)</f>
        <v>0</v>
      </c>
      <c r="I108" s="6">
        <f>ROUND(D108*G108, 0)</f>
        <v>0</v>
      </c>
    </row>
    <row r="109" spans="1:9" x14ac:dyDescent="0.25">
      <c r="C109" s="2" t="s">
        <v>96</v>
      </c>
    </row>
    <row r="111" spans="1:9" ht="89.25" x14ac:dyDescent="0.25">
      <c r="A111" s="8">
        <v>46</v>
      </c>
      <c r="B111" s="2" t="s">
        <v>97</v>
      </c>
      <c r="C111" s="2" t="s">
        <v>98</v>
      </c>
      <c r="D111" s="6">
        <v>1</v>
      </c>
      <c r="E111" s="1" t="s">
        <v>24</v>
      </c>
      <c r="F111" s="6">
        <v>0</v>
      </c>
      <c r="G111" s="6">
        <v>0</v>
      </c>
      <c r="H111" s="6">
        <f>ROUND(D111*F111, 0)</f>
        <v>0</v>
      </c>
      <c r="I111" s="6">
        <f>ROUND(D111*G111, 0)</f>
        <v>0</v>
      </c>
    </row>
    <row r="113" spans="1:9" ht="51" x14ac:dyDescent="0.25">
      <c r="A113" s="8">
        <v>47</v>
      </c>
      <c r="B113" s="1" t="s">
        <v>99</v>
      </c>
      <c r="C113" s="2" t="s">
        <v>100</v>
      </c>
      <c r="D113" s="6">
        <v>45</v>
      </c>
      <c r="E113" s="1" t="s">
        <v>24</v>
      </c>
      <c r="F113" s="6">
        <v>0</v>
      </c>
      <c r="G113" s="6">
        <v>0</v>
      </c>
      <c r="H113" s="6">
        <f>ROUND(D113*F113, 0)</f>
        <v>0</v>
      </c>
      <c r="I113" s="6">
        <f>ROUND(D113*G113, 0)</f>
        <v>0</v>
      </c>
    </row>
    <row r="115" spans="1:9" ht="51" x14ac:dyDescent="0.25">
      <c r="A115" s="8">
        <v>48</v>
      </c>
      <c r="B115" s="1" t="s">
        <v>101</v>
      </c>
      <c r="C115" s="2" t="s">
        <v>102</v>
      </c>
      <c r="D115" s="6">
        <v>4</v>
      </c>
      <c r="E115" s="1" t="s">
        <v>24</v>
      </c>
      <c r="F115" s="6">
        <v>0</v>
      </c>
      <c r="G115" s="6">
        <v>0</v>
      </c>
      <c r="H115" s="6">
        <f>ROUND(D115*F115, 0)</f>
        <v>0</v>
      </c>
      <c r="I115" s="6">
        <f>ROUND(D115*G115, 0)</f>
        <v>0</v>
      </c>
    </row>
    <row r="117" spans="1:9" ht="38.25" x14ac:dyDescent="0.25">
      <c r="A117" s="8">
        <v>49</v>
      </c>
      <c r="B117" s="1" t="s">
        <v>103</v>
      </c>
      <c r="C117" s="2" t="s">
        <v>104</v>
      </c>
      <c r="D117" s="6">
        <v>3</v>
      </c>
      <c r="E117" s="1" t="s">
        <v>24</v>
      </c>
      <c r="F117" s="6">
        <v>0</v>
      </c>
      <c r="G117" s="6">
        <v>0</v>
      </c>
      <c r="H117" s="6">
        <f>ROUND(D117*F117, 0)</f>
        <v>0</v>
      </c>
      <c r="I117" s="6">
        <f>ROUND(D117*G117, 0)</f>
        <v>0</v>
      </c>
    </row>
    <row r="119" spans="1:9" ht="25.5" x14ac:dyDescent="0.25">
      <c r="A119" s="8">
        <v>50</v>
      </c>
      <c r="B119" s="1" t="s">
        <v>105</v>
      </c>
      <c r="C119" s="2" t="s">
        <v>106</v>
      </c>
      <c r="D119" s="6">
        <v>21</v>
      </c>
      <c r="E119" s="1" t="s">
        <v>24</v>
      </c>
      <c r="F119" s="6">
        <v>0</v>
      </c>
      <c r="G119" s="6">
        <v>0</v>
      </c>
      <c r="H119" s="6">
        <f>ROUND(D119*F119, 0)</f>
        <v>0</v>
      </c>
      <c r="I119" s="6">
        <f>ROUND(D119*G119, 0)</f>
        <v>0</v>
      </c>
    </row>
    <row r="121" spans="1:9" ht="38.25" x14ac:dyDescent="0.25">
      <c r="A121" s="8">
        <v>51</v>
      </c>
      <c r="B121" s="1" t="s">
        <v>107</v>
      </c>
      <c r="C121" s="2" t="s">
        <v>175</v>
      </c>
      <c r="D121" s="6">
        <v>7</v>
      </c>
      <c r="E121" s="1" t="s">
        <v>24</v>
      </c>
      <c r="F121" s="6">
        <v>0</v>
      </c>
      <c r="G121" s="6">
        <v>0</v>
      </c>
      <c r="H121" s="6">
        <f>ROUND(D121*F121, 0)</f>
        <v>0</v>
      </c>
      <c r="I121" s="6">
        <f>ROUND(D121*G121, 0)</f>
        <v>0</v>
      </c>
    </row>
    <row r="123" spans="1:9" ht="25.5" x14ac:dyDescent="0.25">
      <c r="A123" s="8">
        <v>53</v>
      </c>
      <c r="B123" s="1" t="s">
        <v>108</v>
      </c>
      <c r="C123" s="2" t="s">
        <v>176</v>
      </c>
      <c r="D123" s="6">
        <v>3</v>
      </c>
      <c r="E123" s="1" t="s">
        <v>24</v>
      </c>
      <c r="F123" s="6">
        <v>0</v>
      </c>
      <c r="G123" s="6">
        <v>0</v>
      </c>
      <c r="H123" s="6">
        <f>ROUND(D123*F123, 0)</f>
        <v>0</v>
      </c>
      <c r="I123" s="6">
        <f>ROUND(D123*G123, 0)</f>
        <v>0</v>
      </c>
    </row>
    <row r="125" spans="1:9" ht="51" x14ac:dyDescent="0.25">
      <c r="A125" s="8">
        <v>54</v>
      </c>
      <c r="B125" s="1" t="s">
        <v>109</v>
      </c>
      <c r="C125" s="2" t="s">
        <v>110</v>
      </c>
      <c r="D125" s="6">
        <v>18</v>
      </c>
      <c r="E125" s="1" t="s">
        <v>24</v>
      </c>
      <c r="F125" s="6">
        <v>0</v>
      </c>
      <c r="G125" s="6">
        <v>0</v>
      </c>
      <c r="H125" s="6">
        <f>ROUND(D125*F125, 0)</f>
        <v>0</v>
      </c>
      <c r="I125" s="6">
        <f>ROUND(D125*G125, 0)</f>
        <v>0</v>
      </c>
    </row>
    <row r="127" spans="1:9" ht="66.75" x14ac:dyDescent="0.25">
      <c r="A127" s="8">
        <v>55</v>
      </c>
      <c r="B127" s="2" t="s">
        <v>111</v>
      </c>
      <c r="C127" s="2" t="s">
        <v>138</v>
      </c>
      <c r="D127" s="6">
        <v>2</v>
      </c>
      <c r="E127" s="1" t="s">
        <v>24</v>
      </c>
      <c r="F127" s="6">
        <v>0</v>
      </c>
      <c r="G127" s="6">
        <v>0</v>
      </c>
      <c r="H127" s="6">
        <f>ROUND(D127*F127, 0)</f>
        <v>0</v>
      </c>
      <c r="I127" s="6">
        <f>ROUND(D127*G127, 0)</f>
        <v>0</v>
      </c>
    </row>
    <row r="129" spans="1:9" ht="66.75" x14ac:dyDescent="0.25">
      <c r="A129" s="8">
        <v>56</v>
      </c>
      <c r="B129" s="2" t="s">
        <v>112</v>
      </c>
      <c r="C129" s="2" t="s">
        <v>139</v>
      </c>
      <c r="D129" s="6">
        <v>4</v>
      </c>
      <c r="E129" s="1" t="s">
        <v>24</v>
      </c>
      <c r="F129" s="6">
        <v>0</v>
      </c>
      <c r="G129" s="6">
        <v>0</v>
      </c>
      <c r="H129" s="6">
        <f>ROUND(D129*F129, 0)</f>
        <v>0</v>
      </c>
      <c r="I129" s="6">
        <f>ROUND(D129*G129, 0)</f>
        <v>0</v>
      </c>
    </row>
    <row r="131" spans="1:9" ht="38.25" x14ac:dyDescent="0.25">
      <c r="A131" s="8">
        <v>57</v>
      </c>
      <c r="B131" s="2" t="s">
        <v>113</v>
      </c>
      <c r="C131" s="2" t="s">
        <v>114</v>
      </c>
      <c r="D131" s="6">
        <v>2</v>
      </c>
      <c r="E131" s="1" t="s">
        <v>24</v>
      </c>
      <c r="F131" s="6">
        <v>0</v>
      </c>
      <c r="G131" s="6">
        <v>0</v>
      </c>
      <c r="H131" s="6">
        <f>ROUND(D131*F131, 0)</f>
        <v>0</v>
      </c>
      <c r="I131" s="6">
        <f>ROUND(D131*G131, 0)</f>
        <v>0</v>
      </c>
    </row>
    <row r="133" spans="1:9" ht="25.5" x14ac:dyDescent="0.25">
      <c r="A133" s="8">
        <v>58</v>
      </c>
      <c r="B133" s="1" t="s">
        <v>116</v>
      </c>
      <c r="C133" s="2" t="s">
        <v>117</v>
      </c>
      <c r="D133" s="6">
        <v>30</v>
      </c>
      <c r="E133" s="1" t="s">
        <v>115</v>
      </c>
      <c r="F133" s="6">
        <v>0</v>
      </c>
      <c r="G133" s="6">
        <v>0</v>
      </c>
      <c r="H133" s="6">
        <f>ROUND(D133*F133, 0)</f>
        <v>0</v>
      </c>
      <c r="I133" s="6">
        <f>ROUND(D133*G133, 0)</f>
        <v>0</v>
      </c>
    </row>
    <row r="134" spans="1:9" x14ac:dyDescent="0.25">
      <c r="C134" s="2"/>
    </row>
    <row r="135" spans="1:9" ht="25.5" x14ac:dyDescent="0.25">
      <c r="A135" s="8">
        <v>59</v>
      </c>
      <c r="B135" s="1" t="s">
        <v>178</v>
      </c>
      <c r="C135" s="2" t="s">
        <v>177</v>
      </c>
      <c r="D135" s="6">
        <v>1</v>
      </c>
      <c r="E135" s="1" t="s">
        <v>179</v>
      </c>
      <c r="F135" s="6">
        <v>0</v>
      </c>
      <c r="G135" s="6">
        <v>0</v>
      </c>
      <c r="H135" s="6">
        <f>ROUND(D135*F135, 0)</f>
        <v>0</v>
      </c>
      <c r="I135" s="6">
        <f>ROUND(D135*G135, 0)</f>
        <v>0</v>
      </c>
    </row>
    <row r="136" spans="1:9" x14ac:dyDescent="0.25">
      <c r="C136" s="2"/>
    </row>
    <row r="137" spans="1:9" ht="25.5" x14ac:dyDescent="0.25">
      <c r="A137" s="8">
        <v>60</v>
      </c>
      <c r="B137" s="1" t="s">
        <v>180</v>
      </c>
      <c r="C137" s="2" t="s">
        <v>181</v>
      </c>
      <c r="D137" s="6">
        <v>189</v>
      </c>
      <c r="E137" s="1" t="s">
        <v>182</v>
      </c>
      <c r="F137" s="6">
        <v>0</v>
      </c>
      <c r="G137" s="6">
        <v>0</v>
      </c>
      <c r="H137" s="6">
        <f t="shared" ref="H137" si="0">ROUND(D137*F137, 0)</f>
        <v>0</v>
      </c>
      <c r="I137" s="6">
        <f t="shared" ref="I137" si="1">ROUND(D137*G137, 0)</f>
        <v>0</v>
      </c>
    </row>
    <row r="139" spans="1:9" s="9" customFormat="1" x14ac:dyDescent="0.25">
      <c r="A139" s="7"/>
      <c r="B139" s="3"/>
      <c r="C139" s="3" t="s">
        <v>17</v>
      </c>
      <c r="D139" s="5"/>
      <c r="E139" s="3"/>
      <c r="F139" s="5"/>
      <c r="G139" s="5"/>
      <c r="H139" s="5">
        <f>ROUND(SUM(H2:H138),0)</f>
        <v>0</v>
      </c>
      <c r="I139" s="5">
        <f>ROUND(SUM(I2:I138),0)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Elektromosenergia-ellátás, villanyszerelés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J4" sqref="J4"/>
    </sheetView>
  </sheetViews>
  <sheetFormatPr defaultColWidth="8.85546875"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8.85546875" style="1"/>
  </cols>
  <sheetData>
    <row r="1" spans="1:10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3" t="s">
        <v>12</v>
      </c>
    </row>
    <row r="2" spans="1:10" ht="92.25" x14ac:dyDescent="0.25">
      <c r="A2" s="8">
        <v>1</v>
      </c>
      <c r="B2" s="2" t="s">
        <v>141</v>
      </c>
      <c r="C2" s="2" t="s">
        <v>146</v>
      </c>
      <c r="D2" s="6">
        <v>1</v>
      </c>
      <c r="E2" s="1" t="s">
        <v>24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  <c r="J2" s="1" t="s">
        <v>15</v>
      </c>
    </row>
    <row r="3" spans="1:10" ht="76.5" x14ac:dyDescent="0.25">
      <c r="C3" s="2" t="s">
        <v>142</v>
      </c>
    </row>
    <row r="4" spans="1:10" ht="76.5" x14ac:dyDescent="0.25">
      <c r="C4" s="2" t="s">
        <v>143</v>
      </c>
    </row>
    <row r="5" spans="1:10" ht="76.5" x14ac:dyDescent="0.25">
      <c r="C5" s="2" t="s">
        <v>144</v>
      </c>
    </row>
    <row r="6" spans="1:10" ht="51" x14ac:dyDescent="0.25">
      <c r="C6" s="2" t="s">
        <v>145</v>
      </c>
    </row>
    <row r="8" spans="1:10" s="9" customFormat="1" x14ac:dyDescent="0.25">
      <c r="A8" s="7"/>
      <c r="B8" s="3"/>
      <c r="C8" s="3" t="s">
        <v>17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  <c r="J8" s="3"/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Épületautomatika, -felügyelet (gyengeáram)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Záradék</vt:lpstr>
      <vt:lpstr>Összesítő</vt:lpstr>
      <vt:lpstr>Irtás, föld- és sziklamunka</vt:lpstr>
      <vt:lpstr>Elektromosenergia-ellátás, vill</vt:lpstr>
      <vt:lpstr>Épületautomatika, -felügyelet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heppv</dc:creator>
  <cp:lastModifiedBy>Felhasználó</cp:lastModifiedBy>
  <dcterms:created xsi:type="dcterms:W3CDTF">2018-04-10T21:32:18Z</dcterms:created>
  <dcterms:modified xsi:type="dcterms:W3CDTF">2018-04-13T08:30:16Z</dcterms:modified>
</cp:coreProperties>
</file>