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52" windowHeight="10488" activeTab="1"/>
  </bookViews>
  <sheets>
    <sheet name="Záradék" sheetId="1" r:id="rId1"/>
    <sheet name="Összesítő" sheetId="2" r:id="rId2"/>
    <sheet name="Felületképzés" sheetId="3" r:id="rId3"/>
    <sheet name="Általános épületgépészeti szige" sheetId="4" r:id="rId4"/>
    <sheet name="Épületgépészeti csővezeték szer" sheetId="5" r:id="rId5"/>
    <sheet name="Épületgépészeti szerelvények és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<sst xmlns="http://schemas.openxmlformats.org/spreadsheetml/2006/main" count="346" uniqueCount="227">
  <si>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</si>
  <si>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</si>
  <si>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</si>
  <si>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</si>
  <si>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</si>
  <si>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</si>
  <si>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</si>
  <si>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</si>
  <si>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</si>
  <si>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</si>
  <si>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</si>
  <si>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</si>
  <si>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47-021-21.4.1-0130701</t>
  </si>
  <si>
    <t>m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</si>
  <si>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</si>
  <si>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</si>
  <si>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</si>
  <si>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Munkanem összesen:</t>
  </si>
  <si>
    <t>Felületképzés</t>
  </si>
  <si>
    <t>80-001-1.3.2.2.1-0126122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</si>
  <si>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</t>
  </si>
  <si>
    <t>alufóliával kasírozott, falvtg.: 10 mm, belső átmérő: 22 mm, Kód: 60006280</t>
  </si>
  <si>
    <t>80-001-1.3.2.2.1-0126128</t>
  </si>
  <si>
    <t>alufóliával kasírozott, falvtg.: 10 mm, belső átmérő: 28 mm, Kód: 60006281</t>
  </si>
  <si>
    <t>80-001-1.3.2.2.1-0126135</t>
  </si>
  <si>
    <t>alufóliával kasírozott, falvtg.: 10 mm, belső átmérő: 35 mm, Kód: 60006282</t>
  </si>
  <si>
    <t>80-001-1.3.2.2.1-0126142</t>
  </si>
  <si>
    <t>alufóliával kasírozott, falvtg.: 10 mm, belső átmérő: 42 mm, Kód: 60006283</t>
  </si>
  <si>
    <t>Általános épületgépészeti szigetelés</t>
  </si>
  <si>
    <t>81-000-1.1.1</t>
  </si>
  <si>
    <t>Csővezetékek bontása, horganyzott vagy fekete acélcsövek tartószerkezetről, vagy padlócsatornából lángvágással, deponálással, DN 50 méretig</t>
  </si>
  <si>
    <t>81-001-1.3.2.1.1.1.1-0326034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</si>
  <si>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</si>
  <si>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12-ig HENCO RIXc többrétegű PE-Xc/Al 0,2/PE-Xc cső tekercsben, piros védőcsőben, 10 bar, 95 ℃, 16x2RIXc, Rendelési szám: 100-R16MR</t>
  </si>
  <si>
    <t>81-001-1.3.2.1.1.1.2-0326035</t>
  </si>
  <si>
    <t>külön tételben), DN 15 HENCO RIXc többrétegű PE-Xc/Al 0,28/PE-Xc cső tekercsben, piros védőcsőben, 10 bar, 95 ℃, 20x2, Rendelési szám: 100-R20MR</t>
  </si>
  <si>
    <t>81-001-1.3.2.1.1.2.2-0327109</t>
  </si>
  <si>
    <t>Ivóvíz vezeték, Ötrétegű cső szerelése, PE-Xc/Al/PE-Xc, PE-Xc/Al/PE-Xb, PE-Xb/Al/PE-Xb vagy PE-Xb/Al/PE anyagból, préselt csőkötésekkel, cső elhelyezése csőidomok nélkül, szakaszos nyomáspróbával, szabadon csőbilincsekkel, DN 15 HENCO RIXc többrétegű</t>
  </si>
  <si>
    <t>PE-Xc/Al 0,2/PE-Xc cső tekercsben, 6 mm vtg., habosított PE szigeteléssel, 10 bar, 95 ℃, 18x2, Rendelési szám: 50-ISO4-R18-RO</t>
  </si>
  <si>
    <t>81-001-1.3.2.1.1.2.3-0327116</t>
  </si>
  <si>
    <t>Ivóvíz vezeték, Ötrétegű cső szerelése, PE-Xc/Al/PE-Xc, PE-Xc/Al/PE-Xb, PE-Xb/Al/PE-Xb vagy PE-Xb/Al/PE anyagból, préselt csőkötésekkel, cső elhelyezése csőidomok nélkül, szakaszos nyomáspróbával, szabadon csőbilincsekkel, DN 20 HENCO RIXc többrétegű</t>
  </si>
  <si>
    <t>PE-Xc/Al 0,2/PE-Xc cső tekercsben, 6 mm vtg., habosított PE szigeteléssel, 10 bar, 95 ℃, 26x3, Rendelési szám: 50-ISO4-R26-BL</t>
  </si>
  <si>
    <t>81-001-1.3.2.1.1.2.4-0327115</t>
  </si>
  <si>
    <t>Ivóvíz vezeték, Ötrétegű cső szerelése, PE-Xc/Al/PE-Xc, PE-Xc/Al/PE-Xb, PE-Xb/Al/PE-Xb vagy PE-Xb/Al/PE anyagból, préselt csőkötésekkel, cső elhelyezése csőidomok nélkül, szakaszos nyomáspróbával, szabadon csőbilincsekkel, DN 25 HENCO Standard többrétegű</t>
  </si>
  <si>
    <t>PE-Xc/Al /PE-Xc cső tekercsben, piros, 6 mm vtg., habosított PE szig., 10 bar 95 ℃, 32x3, Rsz: 25-ISO4-32-RO</t>
  </si>
  <si>
    <t>81-001-1.3.2.1.2.1.1-0327284</t>
  </si>
  <si>
    <t>db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</si>
  <si>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falikorong rövid</t>
  </si>
  <si>
    <t>16x1/2", réz, Rendelési kód: 2P-1604</t>
  </si>
  <si>
    <t>81-001-1.3.2.1.2.1.1-0327295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</si>
  <si>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falikorong hosszú</t>
  </si>
  <si>
    <t>16x1/2", réz, Rendelési kód: 4P-1604</t>
  </si>
  <si>
    <t>81-001-1.3.2.1.2.1.1-0327401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</si>
  <si>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egyenes</t>
  </si>
  <si>
    <t>csatlakozó km 16x1/2", réz, Rendelési kód: 17P-1604</t>
  </si>
  <si>
    <t>81-001-1.3.2.1.2.1.1-0327455</t>
  </si>
  <si>
    <t>csatlakozó, hollandis (oldható) km 16x1/2", réz, Rendelési kód: 26P-1604</t>
  </si>
  <si>
    <t>81-001-1.3.2.1.2.1.2-0327404</t>
  </si>
  <si>
    <t>Ivóvíz vezeték, Ötrétegű cső szerelése, PE-Xc/Al/PE-Xc, PE-Xc/Al/PE-Xb, PE-Xb/Al/PE-Xb vagy PE-Xb/Al/PE anyagból, préselt csőkötésekkel, csőidomok és szerelvények elhelyezése, egy préselt kötéssel csatlakozó idomok, DN 15 HENCO PRESS egyenes csatlakozó</t>
  </si>
  <si>
    <t>km 20x1/2", réz, Rendelési kód: 17P-2004</t>
  </si>
  <si>
    <t>81-001-1.3.2.1.2.2.1-0327291</t>
  </si>
  <si>
    <t>Ivóvíz vezeték, Ötrétegű cső szerelése, PE-Xc/Al/PE-Xc, PE-Xc/Al/PE-Xb, PE-Xb/Al/PE-Xb vagy PE-Xb/Al/PE anyagból, préselt csőkötésekkel, csőidomok és szerelvények elhelyezése, két préselt kötéssel csatlakozó idomok, DN 12-ig HENCO PRESS falikorong átmenő</t>
  </si>
  <si>
    <t>16x1/2"x16, réz, Rendelési kód: 3P-160416</t>
  </si>
  <si>
    <t>81-001-1.3.2.1.2.2.2-0327363</t>
  </si>
  <si>
    <t>Ivóvíz vezeték, Ötrétegű cső szerelése, PE-Xc/Al/PE-Xc, PE-Xc/Al/PE-Xb, PE-Xb/Al/PE-Xb vagy PE-Xb/Al/PE anyagból, préselt csőkötésekkel, csőidomok és szerelvények elhelyezése, két préselt kötéssel csatlakozó idomok, DN 15 HENCO PRESS T-idom bm</t>
  </si>
  <si>
    <t>20x1/2"x20, réz, Rendelési kód: 13P-200420</t>
  </si>
  <si>
    <t>81-002-3.2.1.1.2-0130970</t>
  </si>
  <si>
    <t>PVC lefolyóvezeték szerelése, tokos, gumigyűrűs kötésekkel, cső elhelyezése csőidomokkal, szakaszos tömörségi próbával, szabadon, DN 40 PIPELIFE PVC-U tokos lefolyócső 40x1,8x500 mm, KAEM040/0.5M</t>
  </si>
  <si>
    <t>81-002-3.2.1.1.3-0130971</t>
  </si>
  <si>
    <t>PVC lefolyóvezeték szerelése, tokos, gumigyűrűs kötésekkel, cső elhelyezése csőidomokkal, szakaszos tömörségi próbával, szabadon, DN 50 PIPELIFE PVC-U tokos lefolyócső 50x1,8x500 mm, KAEM050/0.5M</t>
  </si>
  <si>
    <t>81-002-3.2.1.2.3-0130983</t>
  </si>
  <si>
    <t>PVC lefolyóvezeték szerelése, tokos, gumigyűrűs kötésekkel, cső elhelyezése csőidomokkal, szakaszos tömörségi próbával, horonyba vagy padlócsatornába, DN 50 PIPELIFE PVC-U tokos lefolyócső 50x1,8x1000 mm, KAEM050/1M</t>
  </si>
  <si>
    <t>81-002-3.2.1.2.6-0130986</t>
  </si>
  <si>
    <t>PVC lefolyóvezeték szerelése, tokos, gumigyűrűs kötésekkel, cső elhelyezése csőidomokkal, szakaszos tömörségi próbával, horonyba vagy padlócsatornába, DN 100 PIPELIFE PVC-U tokos lefolyócső 110x2,2x1000 mm, KAEM110/1M</t>
  </si>
  <si>
    <t>Épületgépészeti csővezeték szerelése</t>
  </si>
  <si>
    <t>82-000-1.2.1</t>
  </si>
  <si>
    <t>Szerelvények leszerelése, menetes szerelvények, DN 50 méretig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</si>
  <si>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</si>
  <si>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</si>
  <si>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</si>
  <si>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</si>
  <si>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</si>
  <si>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</si>
  <si>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</si>
  <si>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</si>
  <si>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</si>
  <si>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</si>
  <si>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82-000-3.9.2</t>
  </si>
  <si>
    <t>Vízellátás berendezési tárgyak leszerelése, zuhanytálcák beépített</t>
  </si>
  <si>
    <t>82-000-4.1.1</t>
  </si>
  <si>
    <t>Gáz- és fűtésszerelési berendezési tárgyak leszerelése, gázszerelési berendezési tárgyak gázfőző, gáztűzhely, vízmelegítő, hősugárzó, konvektor, fali fűtő</t>
  </si>
  <si>
    <t>82-000-4.2.6</t>
  </si>
  <si>
    <t>Gáz- és fűtésszerelési berendezési tárgyak leszerelése, fűtésszerelési berendezési tárgyak lapradiátorok festés miatt le- és felszerelése</t>
  </si>
  <si>
    <t>82-001-6.2.8-0111211</t>
  </si>
  <si>
    <t>Egyoldalon menetes szerelvény elhelyezése, külső vagy belső menettel, illetve hollandival csatlakoztatva DN 15 légtelenítőszelep, kifolyó- és locsolószelep, töltőszelep MOFÉM kerti locsolószelep 1/2" tömlővéggel, sárgaréz, natúr, 10 bar, Kód: 111-0001-00</t>
  </si>
  <si>
    <t>405 alu csapszekrénnyel</t>
  </si>
  <si>
    <t>82-001-7.2.1-0121076</t>
  </si>
  <si>
    <t>Kétoldalon menetes vagy roppantógyűrűs szerelvény elhelyezése, külső vagy belső menettel, illetve hollandival csatlakoztatva DN 15 szelepek, csappantyúk (szabályzó, folytó-elzáró, beavatkozó) HERZ egyenes szelep vízellátásra, 1/2", Csz: UH13301</t>
  </si>
  <si>
    <t>82-001-7.2.2-0130114</t>
  </si>
  <si>
    <t>Kétoldalon menetes vagy roppantógyűrűs szerelvény elhelyezése, külső vagy belső menettel, illetve hollandival csatlakoztatva DN 15 gömbcsap, víz- és gázfőcsap MOFÉM golyós ürítőcsap 1/2" vízátbocsátás 24 l/min. 10 bar, sárgaréz, natúr, Kód: 113-0047-00</t>
  </si>
  <si>
    <t>82-001-7.2.2-0130603</t>
  </si>
  <si>
    <t>Kétoldalon menetes vagy roppantógyűrűs szerelvény elhelyezése, külső vagy belső menettel, illetve hollandival csatlakoztatva DN 15 gömbcsap, víz- és gázfőcsap MOFÉM AHA Univerzális gömbcsap 1/2" bb. menettel, névleges méret 15 mm, sárgaréz, natúr, 16</t>
  </si>
  <si>
    <t>bar, Kód: 113-0007-00</t>
  </si>
  <si>
    <t>82-001-7.2.2-0133071</t>
  </si>
  <si>
    <t>Kétoldalon menetes vagy roppantógyűrűs szerelvény elhelyezése, külső vagy belső menettel, illetve hollandival csatlakoztatva DN 15 gömbcsap, víz- és gázfőcsap MOFÉM gáz gömbcsap 1/2" hőhatásra záró szeleppel, fix KB menettel, Kód: 113-0074-35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</si>
  <si>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</si>
  <si>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</t>
  </si>
  <si>
    <t>bar, Kód: 113-0018-00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</si>
  <si>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</si>
  <si>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</si>
  <si>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</si>
  <si>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82-009-1.2-0344202</t>
  </si>
  <si>
    <t>Falikút, kiöntő vagy mosóvályú elhelyezése és bekötése, fali kiöntő, szifon (bűzelzáró) és tartozékok nélkül, acéllemezből vagy öntöttvasból B&amp;K rozsdamentes vödörkiöntő kézmosó medencével, leeresztőszeleppel 500x700x850 mm, H-M vizes csapteleppel,</t>
  </si>
  <si>
    <t>Cikkszám: BK05502000000007</t>
  </si>
  <si>
    <t>82-009-1.2-0371181</t>
  </si>
  <si>
    <t>Falikút, kiöntő vagy mosóvályú elhelyezése és bekötése, fali kiöntő, szifon (bűzelzáró) és tartozékok nélkül, acéllemezből vagy öntöttvasból Fali kiöntő, Fali vödör-kiöntő mosogató, Természetes selyem szatén felület, Kód:705110200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</si>
  <si>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</si>
  <si>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</si>
  <si>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82-009-5.1-0112751</t>
  </si>
  <si>
    <t>Mosdó vagy mosómedence berendezés elhelyezése és bekötése, kifolyószelep, bűzelzáró és sarokszelep nélkül, falra szerelhető porcelán kivitelben (komplett) gyermek porcelán mosdó, fehér</t>
  </si>
  <si>
    <t>82-009-5.1-0112793</t>
  </si>
  <si>
    <t>Mosdó vagy mosómedence berendezés elhelyezése és bekötése, kifolyószelep, bűzelzáró és sarokszelep nélkül, falra szerelhető porcelán kivitelben (komplett) porcelán gyermekmosdó, fehér</t>
  </si>
  <si>
    <t>82-009-5.1-0117311</t>
  </si>
  <si>
    <t>Mosdó vagy mosómedence berendezés elhelyezése és bekötése, kifolyószelep, bűzelzáró és sarokszelep nélkül, falra szerelhető porcelán kivitelben (komplett) B&amp;K porcelán mosdó mozgáskorlátozott felhasználóknak, 625x490 mm; leeresztőszelep és szifon nélkül,</t>
  </si>
  <si>
    <t>Cikkszám: BKTH400ITV</t>
  </si>
  <si>
    <t>82-009-8.3.1-0319021</t>
  </si>
  <si>
    <t>Beépített kád elhelyezése és bekötése, acryl kádak, leeresztő túlfolyó és csaptelep nélkül,  gyermek fürdőkád kétszintes (ülőszint) 110x70 cm</t>
  </si>
  <si>
    <t>82-009-9.2.2.1-0318920</t>
  </si>
  <si>
    <t>Zuhanytálca vagy zuhanykabin elhelyezése és bekötése, zuhanytálca, csaptelep és szifon nélkül, acryl kivitelben 80 cm-es oldalhosszúságig M-Akryl ZENO 80 akryl zuhanytálca szögletes, 80x18x5,5</t>
  </si>
  <si>
    <t>82-009-11.1.1.1-0110011</t>
  </si>
  <si>
    <t>WC csésze elhelyezése és bekötése, öblítőtartály, sarokszelep, WC ülőke,  nyomógomb nélkül, porcelánból, alsókifolyású, lapos öblítésű kivitelben porcelán laposöblítésű gyerek WC csésze, 9 l alsó kifolyású, fehér,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</si>
  <si>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</si>
  <si>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</si>
  <si>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82-009-11.1.1.1-0117411</t>
  </si>
  <si>
    <t>WC csésze elhelyezése és bekötése, öblítőtartály, sarokszelep, WC ülőke,  nyomógomb nélkül, porcelánból, alsókifolyású, lapos öblítésű kivitelben B&amp;K porcelán WC-kagyló mozgáskorlátozott felhasználók részére, magasított, padlón álló, alsó kifolyással,</t>
  </si>
  <si>
    <t>lapos öblítéssel, Cikkszám: BKTH425</t>
  </si>
  <si>
    <t>82-009-11.1.1.1-0451151</t>
  </si>
  <si>
    <t>Bilikiöntő csésze elhelyezése és bekötése, öblítőtartály, sarokszelep, WC ülőke,  nyomógomb nélkül, porcelánból, alsókifolyású, lapos öblítésű kivitelben bilikiöntő porcelán álló, laposöblítésű, alsó kifolyású,</t>
  </si>
  <si>
    <t>82-009-12.1-0011800</t>
  </si>
  <si>
    <t>WC-csésze kiegészítő szerelvényeinek elhelyezése, WC-ülőke Gyermek WC-ülőke, fehér</t>
  </si>
  <si>
    <t>82-009-12.1-0117096</t>
  </si>
  <si>
    <t>WC-csésze kiegészítő szerelvényeinek elhelyezése, WC-ülőke Alföldi WC-ülőke, 8780 95 01, fehér</t>
  </si>
  <si>
    <t>82-009-12.2.1-0135121</t>
  </si>
  <si>
    <t>WC-csésze kiegészítő szerelvényeinek elhelyezése, WC csatlakozó, alsó kifolyású WC-hez HL200/1, Lágy PE WC-csatlakozó elfordítható excenterrel (0-20mm) és többrészes DN110 ajakos tömítéssel, fehér</t>
  </si>
  <si>
    <t>82-009-13.1-0118042</t>
  </si>
  <si>
    <t>WC öblítőtartály felszerelése és bekötése, falsík elé szerelhető, műanyag B&amp;K MUREX falon kívüli pneumatikus WC-öblítőtartály, 6/9 literes, magasan szerelhető, fehér, öblítőcső nélkül, Cikkszám: V862901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</si>
  <si>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</si>
  <si>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</si>
  <si>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82-009-19.1.1-0318200</t>
  </si>
  <si>
    <t>Csaptelepek és szerelvényeinek felszerelése, kádcsaptelepek, fali kádcsaptelep MOFÉM JUNIOR egykaros kádtöltőcsaptelep, ECO kerámia vezérlő, forr. elleni védelemmel, kr.  kézizuhannyal kód: 151-0012-02</t>
  </si>
  <si>
    <t>82-009-19.2.1-0318042</t>
  </si>
  <si>
    <t>Csaptelepek és szerelvényeinek felszerelése, zuhanycsaptelepek, fali zuhanycsaptelep MOFÉM Junior egykaros falraszerelhető zuhanycsaptelep, ECO kerámia vezérlőegység forrázás elleni védelemmel, kr. tartozékokkal, kód: 153-0009-00</t>
  </si>
  <si>
    <t>82-009-19.3.2-0318047</t>
  </si>
  <si>
    <t>Csaptelepek és szerelvényeinek felszerelése, mosdócsaptelepek, álló illetve süllyesztett mosdócsaptelep MOFÉM Junior egykaros mosdócsaptelep, ECO kerámia vezérlőegység forrázás elleni védelemmel, kr. leeresztőszeleppel, kód: 150-0018-00</t>
  </si>
  <si>
    <t>82-009-19.5.1-0318041</t>
  </si>
  <si>
    <t>Csaptelepek és szerelvényeinek felszerelése, mosogató csaptelepek, fali mosogató csaptelep MOFÉM Junior egykaros falraszerelhető mosogatócsaptelep, ECO kerámia vezérlőegység forrázás elleni védelemmel, kr., kód: 152-0023-00</t>
  </si>
  <si>
    <t>82-009-19.8.1-0313161</t>
  </si>
  <si>
    <t>Csaptelepek és szerelvényeinek felszerelése, orvosi és speciális csaptelepek, mosdócsaptelep PRESTO 704 működtető karos fali csap, mozgássérültek részére, Cikkszám: 63910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</si>
  <si>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</si>
  <si>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</t>
  </si>
  <si>
    <t>nemesacél ráccsal, a csempézés idejére merevítő védőfedéllel. Terhelhetőség: 300kg</t>
  </si>
  <si>
    <t>82-009-21.1-0232371</t>
  </si>
  <si>
    <t>Padló alatti illetve falba süllyeszthető bűzelzáró, padló alatti 1, 2, 3 ágú elhelyezése ACO EG 150 padlóösszefolyó, perforált ráccsal, 150x150 mm, alacsony profilú, Ø 110 mm csonk, bűzzárral, Rend.sz.: 97211</t>
  </si>
  <si>
    <t>82-009-31.1.2-0135002</t>
  </si>
  <si>
    <t>Vizes berendezési tárgyak bűzelzáróinak felszerelése, falikúthoz-mosogatóhoz DN 50 HL100/50, Konyhai szifon DN50 x 6/4", gömbcsuklóval és visszacsapó szelepes mosógép csatlakozóval</t>
  </si>
  <si>
    <t>82-009-31.1.2-0135004</t>
  </si>
  <si>
    <t>Vizes berendezési tárgyak bűzelzáróinak felszerelése, falikúthoz-mosogatóhoz DN 50 HL100G/50, Konyhai szifon DN50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</si>
  <si>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</si>
  <si>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</si>
  <si>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82-009-32-0181169</t>
  </si>
  <si>
    <t>Mozgássérült vízellátási berendezések kiegészítő szerelvényeinek elhelyezése B&amp;K fix kapaszkodó jobboldali megerősítéssel, szinterezett acél 800 mm, fehér, Cikkszám: TH831L</t>
  </si>
  <si>
    <t>82-009-32-0181185</t>
  </si>
  <si>
    <t>Mozgássérült vízellátási berendezések kiegészítő szerelvényeinek elhelyezése B&amp;K felhajtható kapaszkodó papírtartóval (rögzítőelemek nélkül), szinterezett acél, 800 mm, fehér, Cikkszám: TH840L</t>
  </si>
  <si>
    <t>82-009-32-0181195</t>
  </si>
  <si>
    <t>Mozgássérült vízellátási berendezések kiegészítő szerelvényeinek elhelyezése B&amp;K hajlított kapaszkodó balos, szinterezett acél, 600x300 mm, fehér, Cikkszám: THMASL</t>
  </si>
  <si>
    <t>82-009-32-0181203</t>
  </si>
  <si>
    <t>Mozgássérült vízellátási berendezések kiegészítő szerelvényeinek elhelyezése B&amp;K vízszintes kapaszkodó, szinterezett acél, 600 mm, fehér, Cikkszám: BKTHM60W</t>
  </si>
  <si>
    <t>82-010-1.2</t>
  </si>
  <si>
    <t>Gázfőzők, gáztűzhelyek elhelyezése és bekötése földgázra vagy PB gázra, külön technológiai eszközlistában</t>
  </si>
  <si>
    <t>82-011-1.1.1.1.2-0240055</t>
  </si>
  <si>
    <t>Készülékek víz- vagy gázoldali bekötése méretre vágható bordáscsővel, peremezhető cső hollandi csatlakozás készítése nélkül, vízoldali bekötés, inox bordáscsővel, DN 15 GEBO Variowater 1/2" inox bordáscső vízre, 4 m-es tekercs, A01-0001-0652</t>
  </si>
  <si>
    <t>82-011-1.1.2.1.2-0240001</t>
  </si>
  <si>
    <t>Készülékek víz- vagy gázoldali bekötése méretre vágható bordáscsővel, peremezhető cső hollandi csatlakozás készítése nélkül, gázoldali bekötés, inox bordáscsővel, DN 15 GEBO Variogas 1/2" inox bordáscső gázra, 5 m-es tekercs, A01-0001-0691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</si>
  <si>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</si>
  <si>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</si>
  <si>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</si>
  <si>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</si>
  <si>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82-016-1.2.2-0380132</t>
  </si>
  <si>
    <t>Piperetárgyak elhelyezése négy vagy több helyen felerősítve, papírtartó SCA Hygiene Products TORK WC ülőketakaró tartó, Elevation dizájn, ABS műanyag, 31,5x42,3x5,8 cm, fehér, Cikkszám: 344080</t>
  </si>
  <si>
    <t>82-016-1.2.3-0220602</t>
  </si>
  <si>
    <t>Piperetárgyak elhelyezése négy vagy több helyen felerősítve, tükör, elektromos bekötés nélkül B&amp;K dönthető tükör, 500x700 mm-es, konzollal, mozgáskorlátozott felhasználók részére, Cikkszám: BKTH350T</t>
  </si>
  <si>
    <t>82-016-1.2.3-0220605</t>
  </si>
  <si>
    <t>Piperetárgyak elhelyezése négy vagy több helyen felerősítve, tükör, elektromos bekötés nélkül B&amp;K rozsdamentes tükör 500x400x0,8 mm-es, elektropolírozott lemezből, Cikkszám: BK13602</t>
  </si>
  <si>
    <t>82-016-2.1-0318734</t>
  </si>
  <si>
    <t>Adagoló (szappan, tusfürdő, fertőtlenítő, kézkrém, illatosító) és tartozékainak elhelyezése, falra szerelt kivitelben MOFÉM Fiesta szappanadagoló, rögzítő szettel, kód: 501-1022-00</t>
  </si>
  <si>
    <t>82-016-3.1-0380008</t>
  </si>
  <si>
    <t>Papíradagolók elhelyezése falra szerelt kivitelben SCA Hygiene Products TORK Xpress Multifold kéztörlő adagoló, Elevation dizájn 400 lap ABS műanyag, 44,4x30,2x10,2 cm, fehér, Cikkszám: 552000</t>
  </si>
  <si>
    <t>82-016-3.1-0380178</t>
  </si>
  <si>
    <t>Papíradagolók elhelyezése falra szerelt kivitelben SCA Hygiene Products TORK SmartOne tekercses toalettpapír-adagoló, Elevation dizájn, ABS, 26,9 x 26,9 x 15,7 cm, fekete, Cikkszám: 680008</t>
  </si>
  <si>
    <t>82-016-4.3-0220689</t>
  </si>
  <si>
    <t>Hulladékgyűjtő elhelyezése padlóra helyezett kivitelben B&amp;K pedálos hulladékgyűjtő, fedéllel, rozsdamentes acél, fényes, matt, karimával, kivehető műanyag betéttel, 12 l, Cikkszám: BKH0040242</t>
  </si>
  <si>
    <t>Épületgépészeti szerelvények és berendezések szerelése</t>
  </si>
  <si>
    <t>Összesen:</t>
  </si>
  <si>
    <t>Éltechno Kft.</t>
  </si>
  <si>
    <t xml:space="preserve">Név : Micimackó Bölcsőde               </t>
  </si>
  <si>
    <t xml:space="preserve">                                       </t>
  </si>
  <si>
    <t xml:space="preserve">Cím : 4400 Nyíregyháza,                </t>
  </si>
  <si>
    <t xml:space="preserve"> Kelt:      20.. év...........hó...nap </t>
  </si>
  <si>
    <t xml:space="preserve">Stadion utca 13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</si>
  <si>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</si>
  <si>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</si>
  <si>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</si>
  <si>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</si>
  <si>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</si>
  <si>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épületgépészeti felújítás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</si>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</sst>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A10">
      <selection activeCell="D19" sqref="D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2" customFormat="1" ht="15">
      <c r="A1" s="17" t="s">
        <v>203</v>
      </c>
      <c r="B1" s="17"/>
      <c r="C1" s="17"/>
      <c r="D1" s="17"/>
    </row>
    <row r="2" spans="1:4" s="12" customFormat="1" ht="15">
      <c r="A2" s="17"/>
      <c r="B2" s="17"/>
      <c r="C2" s="17"/>
      <c r="D2" s="17"/>
    </row>
    <row r="3" spans="1:4" s="12" customFormat="1" ht="15">
      <c r="A3" s="17"/>
      <c r="B3" s="17"/>
      <c r="C3" s="17"/>
      <c r="D3" s="17"/>
    </row>
    <row r="4" spans="1:4" ht="15">
      <c r="A4" s="18"/>
      <c r="B4" s="18"/>
      <c r="C4" s="18"/>
      <c r="D4" s="18"/>
    </row>
    <row r="5" spans="1:4" ht="15">
      <c r="A5" s="18"/>
      <c r="B5" s="18"/>
      <c r="C5" s="18"/>
      <c r="D5" s="18"/>
    </row>
    <row r="6" spans="1:4" ht="15">
      <c r="A6" s="18"/>
      <c r="B6" s="18"/>
      <c r="C6" s="18"/>
      <c r="D6" s="18"/>
    </row>
    <row r="7" spans="1:4" ht="15">
      <c r="A7" s="18"/>
      <c r="B7" s="18"/>
      <c r="C7" s="18"/>
      <c r="D7" s="18"/>
    </row>
    <row r="9" spans="1:3" ht="15">
      <c r="A9" s="10" t="s">
        <v>204</v>
      </c>
      <c r="C9" s="10" t="s">
        <v>205</v>
      </c>
    </row>
    <row r="10" spans="1:3" ht="15">
      <c r="A10" s="10" t="s">
        <v>205</v>
      </c>
      <c r="C10" s="10" t="s">
        <v>205</v>
      </c>
    </row>
    <row r="11" spans="1:3" ht="15">
      <c r="A11" s="10" t="s">
        <v>206</v>
      </c>
      <c r="C11" s="10" t="s">
        <v>207</v>
      </c>
    </row>
    <row r="12" spans="1:3" ht="15">
      <c r="A12" s="10" t="s">
        <v>208</v>
      </c>
      <c r="C12" s="10" t="s">
        <v>209</v>
      </c>
    </row>
    <row r="13" spans="1:3" ht="15">
      <c r="A13" s="10" t="s">
        <v>205</v>
      </c>
      <c r="C13" s="10" t="s">
        <v>210</v>
      </c>
    </row>
    <row r="14" spans="1:3" ht="15">
      <c r="A14" s="10" t="s">
        <v>205</v>
      </c>
      <c r="C14" s="10" t="s">
        <v>211</v>
      </c>
    </row>
    <row r="15" spans="1:3" ht="15">
      <c r="A15" s="10" t="s">
        <v>212</v>
      </c>
      <c r="C15" s="10" t="s">
        <v>213</v>
      </c>
    </row>
    <row r="16" ht="15">
      <c r="A16" s="10" t="s">
        <v>214</v>
      </c>
    </row>
    <row r="17" ht="15">
      <c r="A17" s="10" t="s">
        <v>215</v>
      </c>
    </row>
    <row r="18" ht="15">
      <c r="A18" s="10" t="s">
        <v>215</v>
      </c>
    </row>
    <row r="19" ht="15">
      <c r="A19" s="10" t="s">
        <v>216</v>
      </c>
    </row>
    <row r="20" ht="15">
      <c r="A20" s="10" t="s">
        <v>215</v>
      </c>
    </row>
    <row r="22" spans="1:4" ht="15">
      <c r="A22" s="19" t="s">
        <v>217</v>
      </c>
      <c r="B22" s="19"/>
      <c r="C22" s="19"/>
      <c r="D22" s="19"/>
    </row>
    <row r="23" spans="1:4" ht="15">
      <c r="A23" s="13" t="s">
        <v>218</v>
      </c>
      <c r="B23" s="13"/>
      <c r="C23" s="16" t="s">
        <v>219</v>
      </c>
      <c r="D23" s="16" t="s">
        <v>220</v>
      </c>
    </row>
    <row r="24" spans="1:4" ht="15">
      <c r="A24" s="13" t="s">
        <v>221</v>
      </c>
      <c r="B24" s="13"/>
      <c r="C24" s="13">
        <f>ROUND(SUM(Összesítő!B2:B5),0)</f>
        <v>0</v>
      </c>
      <c r="D24" s="13">
        <f>ROUND(SUM(Összesítő!C2:C5),0)</f>
        <v>0</v>
      </c>
    </row>
    <row r="25" spans="1:4" ht="15">
      <c r="A25" s="13" t="s">
        <v>222</v>
      </c>
      <c r="B25" s="13"/>
      <c r="C25" s="13">
        <f>ROUND(C24,0)</f>
        <v>0</v>
      </c>
      <c r="D25" s="13">
        <f>ROUND(D24,0)</f>
        <v>0</v>
      </c>
    </row>
    <row r="26" spans="1:4" ht="15">
      <c r="A26" s="10" t="s">
        <v>223</v>
      </c>
      <c r="C26" s="20">
        <f>ROUND(C25+D25,0)</f>
        <v>0</v>
      </c>
      <c r="D26" s="20"/>
    </row>
    <row r="27" spans="1:4" ht="15">
      <c r="A27" s="13" t="s">
        <v>224</v>
      </c>
      <c r="B27" s="14">
        <v>0.27</v>
      </c>
      <c r="C27" s="21">
        <f>ROUND(C26*B27,0)</f>
        <v>0</v>
      </c>
      <c r="D27" s="21"/>
    </row>
    <row r="28" spans="1:4" ht="15">
      <c r="A28" s="13" t="s">
        <v>225</v>
      </c>
      <c r="B28" s="13"/>
      <c r="C28" s="22">
        <f>ROUND(C26+C27,0)</f>
        <v>0</v>
      </c>
      <c r="D28" s="22"/>
    </row>
    <row r="32" spans="2:3" ht="15">
      <c r="B32" s="20" t="s">
        <v>226</v>
      </c>
      <c r="C32" s="20"/>
    </row>
    <row r="34" ht="15">
      <c r="A34" s="15"/>
    </row>
    <row r="35" ht="15">
      <c r="A35" s="15"/>
    </row>
    <row r="36" ht="15">
      <c r="A36" s="15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23" customFormat="1" ht="15">
      <c r="A1" s="23" t="s">
        <v>0</v>
      </c>
      <c r="B1" s="24" t="s">
        <v>1</v>
      </c>
      <c r="C1" s="24" t="s">
        <v>2</v>
      </c>
    </row>
    <row r="2" spans="1:3" ht="15">
      <c r="A2" s="11" t="s">
        <v>18</v>
      </c>
      <c r="B2" s="11">
        <f>Felületképzés!H6</f>
        <v>0</v>
      </c>
      <c r="C2" s="11">
        <f>Felületképzés!I6</f>
        <v>0</v>
      </c>
    </row>
    <row r="3" spans="1:3" ht="15">
      <c r="A3" s="11" t="s">
        <v>28</v>
      </c>
      <c r="B3" s="11">
        <f>'Általános épületgépészeti szige'!H14</f>
        <v>0</v>
      </c>
      <c r="C3" s="11">
        <f>'Általános épületgépészeti szige'!I14</f>
        <v>0</v>
      </c>
    </row>
    <row r="4" spans="1:3" ht="15">
      <c r="A4" s="11" t="s">
        <v>74</v>
      </c>
      <c r="B4" s="11">
        <f>'Épületgépészeti csővezeték szer'!H48</f>
        <v>0</v>
      </c>
      <c r="C4" s="11">
        <f>'Épületgépészeti csővezeték szer'!I48</f>
        <v>0</v>
      </c>
    </row>
    <row r="5" spans="1:3" ht="30.75">
      <c r="A5" s="11" t="s">
        <v>201</v>
      </c>
      <c r="B5" s="11">
        <f>'Épületgépészeti szerelvények és'!H128</f>
        <v>0</v>
      </c>
      <c r="C5" s="11">
        <f>'Épületgépészeti szerelvények és'!I128</f>
        <v>0</v>
      </c>
    </row>
    <row r="6" spans="1:3" s="23" customFormat="1" ht="15">
      <c r="A6" s="25" t="s">
        <v>202</v>
      </c>
      <c r="B6" s="25">
        <f>ROUND(SUM(B2:B5),0)</f>
        <v>0</v>
      </c>
      <c r="C6" s="25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12</v>
      </c>
      <c r="C2" s="1" t="s">
        <v>14</v>
      </c>
      <c r="D2" s="5">
        <v>282</v>
      </c>
      <c r="E2" s="1" t="s">
        <v>13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15</v>
      </c>
      <c r="C4" s="1" t="s">
        <v>16</v>
      </c>
      <c r="D4" s="5">
        <v>282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" sqref="F2: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4.140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19</v>
      </c>
      <c r="C2" s="9" t="s">
        <v>20</v>
      </c>
      <c r="D2" s="5">
        <v>24</v>
      </c>
      <c r="E2" s="1" t="s">
        <v>13</v>
      </c>
      <c r="H2" s="5">
        <f>ROUND(D2*F2,0)</f>
        <v>0</v>
      </c>
      <c r="I2" s="5">
        <f>ROUND(D2*G2,0)</f>
        <v>0</v>
      </c>
    </row>
    <row r="3" ht="26.25">
      <c r="C3" s="9" t="s">
        <v>21</v>
      </c>
    </row>
    <row r="5" spans="1:9" ht="92.25">
      <c r="A5" s="7">
        <v>2</v>
      </c>
      <c r="B5" s="1" t="s">
        <v>22</v>
      </c>
      <c r="C5" s="9" t="s">
        <v>20</v>
      </c>
      <c r="D5" s="5">
        <v>24</v>
      </c>
      <c r="E5" s="1" t="s">
        <v>13</v>
      </c>
      <c r="H5" s="5">
        <f>ROUND(D5*F5,0)</f>
        <v>0</v>
      </c>
      <c r="I5" s="5">
        <f>ROUND(D5*G5,0)</f>
        <v>0</v>
      </c>
    </row>
    <row r="6" ht="26.25">
      <c r="C6" s="9" t="s">
        <v>23</v>
      </c>
    </row>
    <row r="8" spans="1:9" ht="92.25">
      <c r="A8" s="7">
        <v>3</v>
      </c>
      <c r="B8" s="1" t="s">
        <v>24</v>
      </c>
      <c r="C8" s="9" t="s">
        <v>20</v>
      </c>
      <c r="D8" s="5">
        <v>30</v>
      </c>
      <c r="E8" s="1" t="s">
        <v>13</v>
      </c>
      <c r="H8" s="5">
        <f>ROUND(D8*F8,0)</f>
        <v>0</v>
      </c>
      <c r="I8" s="5">
        <f>ROUND(D8*G8,0)</f>
        <v>0</v>
      </c>
    </row>
    <row r="9" ht="26.25">
      <c r="C9" s="9" t="s">
        <v>25</v>
      </c>
    </row>
    <row r="11" spans="1:9" ht="92.25">
      <c r="A11" s="7">
        <v>4</v>
      </c>
      <c r="B11" s="1" t="s">
        <v>26</v>
      </c>
      <c r="C11" s="9" t="s">
        <v>20</v>
      </c>
      <c r="D11" s="5">
        <v>22</v>
      </c>
      <c r="E11" s="1" t="s">
        <v>13</v>
      </c>
      <c r="H11" s="5">
        <f>ROUND(D11*F11,0)</f>
        <v>0</v>
      </c>
      <c r="I11" s="5">
        <f>ROUND(D11*G11,0)</f>
        <v>0</v>
      </c>
    </row>
    <row r="12" ht="26.25">
      <c r="C12" s="9" t="s">
        <v>27</v>
      </c>
    </row>
    <row r="14" spans="1:9" s="8" customFormat="1" ht="12.75">
      <c r="A14" s="6"/>
      <c r="B14" s="2"/>
      <c r="C14" s="2" t="s">
        <v>17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Általános épületgépészeti szigetelés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2" sqref="F2:G4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29</v>
      </c>
      <c r="C2" s="1" t="s">
        <v>30</v>
      </c>
      <c r="D2" s="5">
        <v>40</v>
      </c>
      <c r="E2" s="1" t="s">
        <v>13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31</v>
      </c>
      <c r="C4" s="9" t="s">
        <v>32</v>
      </c>
      <c r="D4" s="5">
        <v>48</v>
      </c>
      <c r="E4" s="1" t="s">
        <v>13</v>
      </c>
      <c r="H4" s="5">
        <f>ROUND(D4*F4,0)</f>
        <v>0</v>
      </c>
      <c r="I4" s="5">
        <f>ROUND(D4*G4,0)</f>
        <v>0</v>
      </c>
    </row>
    <row r="5" ht="66">
      <c r="C5" s="9" t="s">
        <v>33</v>
      </c>
    </row>
    <row r="7" spans="1:9" ht="92.25">
      <c r="A7" s="7">
        <v>3</v>
      </c>
      <c r="B7" s="1" t="s">
        <v>34</v>
      </c>
      <c r="C7" s="9" t="s">
        <v>32</v>
      </c>
      <c r="D7" s="5">
        <v>16</v>
      </c>
      <c r="E7" s="1" t="s">
        <v>13</v>
      </c>
      <c r="H7" s="5">
        <f>ROUND(D7*F7,0)</f>
        <v>0</v>
      </c>
      <c r="I7" s="5">
        <f>ROUND(D7*G7,0)</f>
        <v>0</v>
      </c>
    </row>
    <row r="8" ht="52.5">
      <c r="C8" s="9" t="s">
        <v>35</v>
      </c>
    </row>
    <row r="10" spans="1:9" ht="105">
      <c r="A10" s="7">
        <v>4</v>
      </c>
      <c r="B10" s="1" t="s">
        <v>36</v>
      </c>
      <c r="C10" s="9" t="s">
        <v>37</v>
      </c>
      <c r="D10" s="5">
        <v>60</v>
      </c>
      <c r="E10" s="1" t="s">
        <v>13</v>
      </c>
      <c r="H10" s="5">
        <f>ROUND(D10*F10,0)</f>
        <v>0</v>
      </c>
      <c r="I10" s="5">
        <f>ROUND(D10*G10,0)</f>
        <v>0</v>
      </c>
    </row>
    <row r="11" ht="52.5">
      <c r="C11" s="9" t="s">
        <v>38</v>
      </c>
    </row>
    <row r="13" spans="1:9" ht="105">
      <c r="A13" s="7">
        <v>5</v>
      </c>
      <c r="B13" s="1" t="s">
        <v>39</v>
      </c>
      <c r="C13" s="9" t="s">
        <v>40</v>
      </c>
      <c r="D13" s="5">
        <v>74</v>
      </c>
      <c r="E13" s="1" t="s">
        <v>13</v>
      </c>
      <c r="H13" s="5">
        <f>ROUND(D13*F13,0)</f>
        <v>0</v>
      </c>
      <c r="I13" s="5">
        <f>ROUND(D13*G13,0)</f>
        <v>0</v>
      </c>
    </row>
    <row r="14" ht="52.5">
      <c r="C14" s="9" t="s">
        <v>41</v>
      </c>
    </row>
    <row r="16" spans="1:9" ht="105">
      <c r="A16" s="7">
        <v>6</v>
      </c>
      <c r="B16" s="1" t="s">
        <v>42</v>
      </c>
      <c r="C16" s="9" t="s">
        <v>43</v>
      </c>
      <c r="D16" s="5">
        <v>48</v>
      </c>
      <c r="E16" s="1" t="s">
        <v>13</v>
      </c>
      <c r="H16" s="5">
        <f>ROUND(D16*F16,0)</f>
        <v>0</v>
      </c>
      <c r="I16" s="5">
        <f>ROUND(D16*G16,0)</f>
        <v>0</v>
      </c>
    </row>
    <row r="17" ht="39">
      <c r="C17" s="9" t="s">
        <v>44</v>
      </c>
    </row>
    <row r="19" spans="1:9" ht="105">
      <c r="A19" s="7">
        <v>7</v>
      </c>
      <c r="B19" s="1" t="s">
        <v>45</v>
      </c>
      <c r="C19" s="9" t="s">
        <v>47</v>
      </c>
      <c r="D19" s="5">
        <v>18</v>
      </c>
      <c r="E19" s="1" t="s">
        <v>46</v>
      </c>
      <c r="H19" s="5">
        <f>ROUND(D19*F19,0)</f>
        <v>0</v>
      </c>
      <c r="I19" s="5">
        <f>ROUND(D19*G19,0)</f>
        <v>0</v>
      </c>
    </row>
    <row r="20" ht="12.75">
      <c r="C20" s="9" t="s">
        <v>48</v>
      </c>
    </row>
    <row r="22" spans="1:9" ht="105">
      <c r="A22" s="7">
        <v>8</v>
      </c>
      <c r="B22" s="1" t="s">
        <v>49</v>
      </c>
      <c r="C22" s="9" t="s">
        <v>50</v>
      </c>
      <c r="D22" s="5">
        <v>25</v>
      </c>
      <c r="E22" s="1" t="s">
        <v>46</v>
      </c>
      <c r="H22" s="5">
        <f>ROUND(D22*F22,0)</f>
        <v>0</v>
      </c>
      <c r="I22" s="5">
        <f>ROUND(D22*G22,0)</f>
        <v>0</v>
      </c>
    </row>
    <row r="23" ht="12.75">
      <c r="C23" s="9" t="s">
        <v>51</v>
      </c>
    </row>
    <row r="25" spans="1:9" ht="92.25">
      <c r="A25" s="7">
        <v>9</v>
      </c>
      <c r="B25" s="1" t="s">
        <v>52</v>
      </c>
      <c r="C25" s="9" t="s">
        <v>53</v>
      </c>
      <c r="D25" s="5">
        <v>32</v>
      </c>
      <c r="E25" s="1" t="s">
        <v>46</v>
      </c>
      <c r="H25" s="5">
        <f>ROUND(D25*F25,0)</f>
        <v>0</v>
      </c>
      <c r="I25" s="5">
        <f>ROUND(D25*G25,0)</f>
        <v>0</v>
      </c>
    </row>
    <row r="26" ht="26.25">
      <c r="C26" s="9" t="s">
        <v>54</v>
      </c>
    </row>
    <row r="28" spans="1:9" ht="92.25">
      <c r="A28" s="7">
        <v>10</v>
      </c>
      <c r="B28" s="1" t="s">
        <v>55</v>
      </c>
      <c r="C28" s="9" t="s">
        <v>53</v>
      </c>
      <c r="D28" s="5">
        <v>25</v>
      </c>
      <c r="E28" s="1" t="s">
        <v>46</v>
      </c>
      <c r="H28" s="5">
        <f>ROUND(D28*F28,0)</f>
        <v>0</v>
      </c>
      <c r="I28" s="5">
        <f>ROUND(D28*G28,0)</f>
        <v>0</v>
      </c>
    </row>
    <row r="29" ht="26.25">
      <c r="C29" s="9" t="s">
        <v>56</v>
      </c>
    </row>
    <row r="31" spans="1:9" ht="105">
      <c r="A31" s="7">
        <v>11</v>
      </c>
      <c r="B31" s="1" t="s">
        <v>57</v>
      </c>
      <c r="C31" s="9" t="s">
        <v>58</v>
      </c>
      <c r="D31" s="5">
        <v>6</v>
      </c>
      <c r="E31" s="1" t="s">
        <v>46</v>
      </c>
      <c r="H31" s="5">
        <f>ROUND(D31*F31,0)</f>
        <v>0</v>
      </c>
      <c r="I31" s="5">
        <f>ROUND(D31*G31,0)</f>
        <v>0</v>
      </c>
    </row>
    <row r="32" ht="26.25">
      <c r="C32" s="9" t="s">
        <v>59</v>
      </c>
    </row>
    <row r="34" spans="1:9" ht="105">
      <c r="A34" s="7">
        <v>12</v>
      </c>
      <c r="B34" s="1" t="s">
        <v>60</v>
      </c>
      <c r="C34" s="9" t="s">
        <v>61</v>
      </c>
      <c r="D34" s="5">
        <v>4</v>
      </c>
      <c r="E34" s="1" t="s">
        <v>46</v>
      </c>
      <c r="H34" s="5">
        <f>ROUND(D34*F34,0)</f>
        <v>0</v>
      </c>
      <c r="I34" s="5">
        <f>ROUND(D34*G34,0)</f>
        <v>0</v>
      </c>
    </row>
    <row r="35" ht="26.25">
      <c r="C35" s="9" t="s">
        <v>62</v>
      </c>
    </row>
    <row r="37" spans="1:9" ht="92.25">
      <c r="A37" s="7">
        <v>13</v>
      </c>
      <c r="B37" s="1" t="s">
        <v>63</v>
      </c>
      <c r="C37" s="9" t="s">
        <v>64</v>
      </c>
      <c r="D37" s="5">
        <v>4</v>
      </c>
      <c r="E37" s="1" t="s">
        <v>46</v>
      </c>
      <c r="H37" s="5">
        <f>ROUND(D37*F37,0)</f>
        <v>0</v>
      </c>
      <c r="I37" s="5">
        <f>ROUND(D37*G37,0)</f>
        <v>0</v>
      </c>
    </row>
    <row r="38" ht="26.25">
      <c r="C38" s="9" t="s">
        <v>65</v>
      </c>
    </row>
    <row r="40" spans="1:9" ht="78.75">
      <c r="A40" s="7">
        <v>14</v>
      </c>
      <c r="B40" s="1" t="s">
        <v>66</v>
      </c>
      <c r="C40" s="1" t="s">
        <v>67</v>
      </c>
      <c r="D40" s="5">
        <v>18</v>
      </c>
      <c r="E40" s="1" t="s">
        <v>13</v>
      </c>
      <c r="H40" s="5">
        <f>ROUND(D40*F40,0)</f>
        <v>0</v>
      </c>
      <c r="I40" s="5">
        <f>ROUND(D40*G40,0)</f>
        <v>0</v>
      </c>
    </row>
    <row r="42" spans="1:9" ht="78.75">
      <c r="A42" s="7">
        <v>15</v>
      </c>
      <c r="B42" s="1" t="s">
        <v>68</v>
      </c>
      <c r="C42" s="1" t="s">
        <v>69</v>
      </c>
      <c r="D42" s="5">
        <v>12</v>
      </c>
      <c r="E42" s="1" t="s">
        <v>13</v>
      </c>
      <c r="H42" s="5">
        <f>ROUND(D42*F42,0)</f>
        <v>0</v>
      </c>
      <c r="I42" s="5">
        <f>ROUND(D42*G42,0)</f>
        <v>0</v>
      </c>
    </row>
    <row r="44" spans="1:9" ht="92.25">
      <c r="A44" s="7">
        <v>16</v>
      </c>
      <c r="B44" s="1" t="s">
        <v>70</v>
      </c>
      <c r="C44" s="1" t="s">
        <v>71</v>
      </c>
      <c r="D44" s="5">
        <v>12</v>
      </c>
      <c r="E44" s="1" t="s">
        <v>13</v>
      </c>
      <c r="H44" s="5">
        <f>ROUND(D44*F44,0)</f>
        <v>0</v>
      </c>
      <c r="I44" s="5">
        <f>ROUND(D44*G44,0)</f>
        <v>0</v>
      </c>
    </row>
    <row r="46" spans="1:9" ht="92.25">
      <c r="A46" s="7">
        <v>17</v>
      </c>
      <c r="B46" s="1" t="s">
        <v>72</v>
      </c>
      <c r="C46" s="1" t="s">
        <v>73</v>
      </c>
      <c r="D46" s="5">
        <v>12</v>
      </c>
      <c r="E46" s="1" t="s">
        <v>13</v>
      </c>
      <c r="H46" s="5">
        <f>ROUND(D46*F46,0)</f>
        <v>0</v>
      </c>
      <c r="I46" s="5">
        <f>ROUND(D46*G46,0)</f>
        <v>0</v>
      </c>
    </row>
    <row r="48" spans="1:9" s="8" customFormat="1" ht="12.75">
      <c r="A48" s="6"/>
      <c r="B48" s="2"/>
      <c r="C48" s="2" t="s">
        <v>17</v>
      </c>
      <c r="D48" s="4"/>
      <c r="E48" s="2"/>
      <c r="F48" s="4"/>
      <c r="G48" s="4"/>
      <c r="H48" s="4">
        <f>ROUND(SUM(H2:H47),0)</f>
        <v>0</v>
      </c>
      <c r="I48" s="4">
        <f>ROUND(SUM(I2:I47),0)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F1" sqref="F1:G12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/>
      <c r="G1" s="4"/>
      <c r="H1" s="4" t="s">
        <v>10</v>
      </c>
      <c r="I1" s="4" t="s">
        <v>11</v>
      </c>
    </row>
    <row r="2" spans="1:9" ht="26.25">
      <c r="A2" s="7">
        <v>1</v>
      </c>
      <c r="B2" s="1" t="s">
        <v>75</v>
      </c>
      <c r="C2" s="1" t="s">
        <v>76</v>
      </c>
      <c r="D2" s="5">
        <v>40</v>
      </c>
      <c r="E2" s="1" t="s">
        <v>46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77</v>
      </c>
      <c r="C4" s="1" t="s">
        <v>78</v>
      </c>
      <c r="D4" s="5">
        <v>30</v>
      </c>
      <c r="E4" s="1" t="s">
        <v>46</v>
      </c>
      <c r="H4" s="5">
        <f>ROUND(D4*F4,0)</f>
        <v>0</v>
      </c>
      <c r="I4" s="5">
        <f>ROUND(D4*G4,0)</f>
        <v>0</v>
      </c>
    </row>
    <row r="6" spans="1:9" ht="26.25">
      <c r="A6" s="7">
        <v>3</v>
      </c>
      <c r="B6" s="1" t="s">
        <v>79</v>
      </c>
      <c r="C6" s="1" t="s">
        <v>80</v>
      </c>
      <c r="D6" s="5">
        <v>9</v>
      </c>
      <c r="E6" s="1" t="s">
        <v>46</v>
      </c>
      <c r="H6" s="5">
        <f>ROUND(D6*F6,0)</f>
        <v>0</v>
      </c>
      <c r="I6" s="5">
        <f>ROUND(D6*G6,0)</f>
        <v>0</v>
      </c>
    </row>
    <row r="8" spans="1:9" ht="26.25">
      <c r="A8" s="7">
        <v>4</v>
      </c>
      <c r="B8" s="1" t="s">
        <v>81</v>
      </c>
      <c r="C8" s="1" t="s">
        <v>82</v>
      </c>
      <c r="D8" s="5">
        <v>4</v>
      </c>
      <c r="E8" s="1" t="s">
        <v>46</v>
      </c>
      <c r="H8" s="5">
        <f>ROUND(D8*F8,0)</f>
        <v>0</v>
      </c>
      <c r="I8" s="5">
        <f>ROUND(D8*G8,0)</f>
        <v>0</v>
      </c>
    </row>
    <row r="10" spans="1:9" ht="26.25">
      <c r="A10" s="7">
        <v>5</v>
      </c>
      <c r="B10" s="1" t="s">
        <v>83</v>
      </c>
      <c r="C10" s="1" t="s">
        <v>84</v>
      </c>
      <c r="D10" s="5">
        <v>1</v>
      </c>
      <c r="E10" s="1" t="s">
        <v>46</v>
      </c>
      <c r="H10" s="5">
        <f>ROUND(D10*F10,0)</f>
        <v>0</v>
      </c>
      <c r="I10" s="5">
        <f>ROUND(D10*G10,0)</f>
        <v>0</v>
      </c>
    </row>
    <row r="12" spans="1:9" ht="26.25">
      <c r="A12" s="7">
        <v>6</v>
      </c>
      <c r="B12" s="1" t="s">
        <v>85</v>
      </c>
      <c r="C12" s="1" t="s">
        <v>86</v>
      </c>
      <c r="D12" s="5">
        <v>1</v>
      </c>
      <c r="E12" s="1" t="s">
        <v>46</v>
      </c>
      <c r="H12" s="5">
        <f>ROUND(D12*F12,0)</f>
        <v>0</v>
      </c>
      <c r="I12" s="5">
        <f>ROUND(D12*G12,0)</f>
        <v>0</v>
      </c>
    </row>
    <row r="14" spans="1:9" ht="26.25">
      <c r="A14" s="7">
        <v>7</v>
      </c>
      <c r="B14" s="1" t="s">
        <v>87</v>
      </c>
      <c r="C14" s="1" t="s">
        <v>88</v>
      </c>
      <c r="D14" s="5">
        <v>1</v>
      </c>
      <c r="E14" s="1" t="s">
        <v>46</v>
      </c>
      <c r="H14" s="5">
        <f>ROUND(D14*F14,0)</f>
        <v>0</v>
      </c>
      <c r="I14" s="5">
        <f>ROUND(D14*G14,0)</f>
        <v>0</v>
      </c>
    </row>
    <row r="16" spans="1:9" ht="66">
      <c r="A16" s="7">
        <v>8</v>
      </c>
      <c r="B16" s="1" t="s">
        <v>89</v>
      </c>
      <c r="C16" s="1" t="s">
        <v>90</v>
      </c>
      <c r="D16" s="5">
        <v>4</v>
      </c>
      <c r="E16" s="1" t="s">
        <v>46</v>
      </c>
      <c r="H16" s="5">
        <f>ROUND(D16*F16,0)</f>
        <v>0</v>
      </c>
      <c r="I16" s="5">
        <f>ROUND(D16*G16,0)</f>
        <v>0</v>
      </c>
    </row>
    <row r="18" spans="1:9" ht="52.5">
      <c r="A18" s="7">
        <v>9</v>
      </c>
      <c r="B18" s="1" t="s">
        <v>91</v>
      </c>
      <c r="C18" s="1" t="s">
        <v>92</v>
      </c>
      <c r="D18" s="5">
        <v>36</v>
      </c>
      <c r="E18" s="1" t="s">
        <v>46</v>
      </c>
      <c r="H18" s="5">
        <f>ROUND(D18*F18,0)</f>
        <v>0</v>
      </c>
      <c r="I18" s="5">
        <f>ROUND(D18*G18,0)</f>
        <v>0</v>
      </c>
    </row>
    <row r="20" spans="1:9" ht="105">
      <c r="A20" s="7">
        <v>10</v>
      </c>
      <c r="B20" s="1" t="s">
        <v>93</v>
      </c>
      <c r="C20" s="9" t="s">
        <v>94</v>
      </c>
      <c r="D20" s="5">
        <v>2</v>
      </c>
      <c r="E20" s="1" t="s">
        <v>46</v>
      </c>
      <c r="H20" s="5">
        <f>ROUND(D20*F20,0)</f>
        <v>0</v>
      </c>
      <c r="I20" s="5">
        <f>ROUND(D20*G20,0)</f>
        <v>0</v>
      </c>
    </row>
    <row r="21" ht="12.75">
      <c r="C21" s="9" t="s">
        <v>95</v>
      </c>
    </row>
    <row r="23" spans="1:9" ht="92.25">
      <c r="A23" s="7">
        <v>11</v>
      </c>
      <c r="B23" s="1" t="s">
        <v>96</v>
      </c>
      <c r="C23" s="1" t="s">
        <v>97</v>
      </c>
      <c r="D23" s="5">
        <v>12</v>
      </c>
      <c r="E23" s="1" t="s">
        <v>46</v>
      </c>
      <c r="H23" s="5">
        <f>ROUND(D23*F23,0)</f>
        <v>0</v>
      </c>
      <c r="I23" s="5">
        <f>ROUND(D23*G23,0)</f>
        <v>0</v>
      </c>
    </row>
    <row r="25" spans="1:9" ht="92.25">
      <c r="A25" s="7">
        <v>12</v>
      </c>
      <c r="B25" s="1" t="s">
        <v>98</v>
      </c>
      <c r="C25" s="1" t="s">
        <v>99</v>
      </c>
      <c r="D25" s="5">
        <v>1</v>
      </c>
      <c r="E25" s="1" t="s">
        <v>46</v>
      </c>
      <c r="H25" s="5">
        <f>ROUND(D25*F25,0)</f>
        <v>0</v>
      </c>
      <c r="I25" s="5">
        <f>ROUND(D25*G25,0)</f>
        <v>0</v>
      </c>
    </row>
    <row r="27" spans="1:9" ht="92.25">
      <c r="A27" s="7">
        <v>13</v>
      </c>
      <c r="B27" s="1" t="s">
        <v>100</v>
      </c>
      <c r="C27" s="9" t="s">
        <v>101</v>
      </c>
      <c r="D27" s="5">
        <v>16</v>
      </c>
      <c r="E27" s="1" t="s">
        <v>46</v>
      </c>
      <c r="H27" s="5">
        <f>ROUND(D27*F27,0)</f>
        <v>0</v>
      </c>
      <c r="I27" s="5">
        <f>ROUND(D27*G27,0)</f>
        <v>0</v>
      </c>
    </row>
    <row r="28" ht="12.75">
      <c r="C28" s="9" t="s">
        <v>102</v>
      </c>
    </row>
    <row r="30" spans="1:9" ht="92.25">
      <c r="A30" s="7">
        <v>14</v>
      </c>
      <c r="B30" s="1" t="s">
        <v>103</v>
      </c>
      <c r="C30" s="1" t="s">
        <v>104</v>
      </c>
      <c r="D30" s="5">
        <v>2</v>
      </c>
      <c r="E30" s="1" t="s">
        <v>46</v>
      </c>
      <c r="H30" s="5">
        <f>ROUND(D30*F30,0)</f>
        <v>0</v>
      </c>
      <c r="I30" s="5">
        <f>ROUND(D30*G30,0)</f>
        <v>0</v>
      </c>
    </row>
    <row r="32" spans="1:9" ht="92.25">
      <c r="A32" s="7">
        <v>15</v>
      </c>
      <c r="B32" s="1" t="s">
        <v>105</v>
      </c>
      <c r="C32" s="9" t="s">
        <v>106</v>
      </c>
      <c r="D32" s="5">
        <v>8</v>
      </c>
      <c r="E32" s="1" t="s">
        <v>46</v>
      </c>
      <c r="H32" s="5">
        <f>ROUND(D32*F32,0)</f>
        <v>0</v>
      </c>
      <c r="I32" s="5">
        <f>ROUND(D32*G32,0)</f>
        <v>0</v>
      </c>
    </row>
    <row r="33" ht="12.75">
      <c r="C33" s="9" t="s">
        <v>107</v>
      </c>
    </row>
    <row r="35" spans="1:9" ht="92.25">
      <c r="A35" s="7">
        <v>16</v>
      </c>
      <c r="B35" s="1" t="s">
        <v>108</v>
      </c>
      <c r="C35" s="9" t="s">
        <v>109</v>
      </c>
      <c r="D35" s="5">
        <v>8</v>
      </c>
      <c r="E35" s="1" t="s">
        <v>46</v>
      </c>
      <c r="H35" s="5">
        <f>ROUND(D35*F35,0)</f>
        <v>0</v>
      </c>
      <c r="I35" s="5">
        <f>ROUND(D35*G35,0)</f>
        <v>0</v>
      </c>
    </row>
    <row r="36" ht="12.75">
      <c r="C36" s="9" t="s">
        <v>110</v>
      </c>
    </row>
    <row r="38" spans="1:9" ht="105">
      <c r="A38" s="7">
        <v>17</v>
      </c>
      <c r="B38" s="1" t="s">
        <v>111</v>
      </c>
      <c r="C38" s="9" t="s">
        <v>112</v>
      </c>
      <c r="D38" s="5">
        <v>1</v>
      </c>
      <c r="E38" s="1" t="s">
        <v>46</v>
      </c>
      <c r="H38" s="5">
        <f>ROUND(D38*F38,0)</f>
        <v>0</v>
      </c>
      <c r="I38" s="5">
        <f>ROUND(D38*G38,0)</f>
        <v>0</v>
      </c>
    </row>
    <row r="39" ht="12.75">
      <c r="C39" s="9" t="s">
        <v>113</v>
      </c>
    </row>
    <row r="41" spans="1:9" ht="92.25">
      <c r="A41" s="7">
        <v>18</v>
      </c>
      <c r="B41" s="1" t="s">
        <v>114</v>
      </c>
      <c r="C41" s="1" t="s">
        <v>115</v>
      </c>
      <c r="D41" s="5">
        <v>1</v>
      </c>
      <c r="E41" s="1" t="s">
        <v>46</v>
      </c>
      <c r="H41" s="5">
        <f>ROUND(D41*F41,0)</f>
        <v>0</v>
      </c>
      <c r="I41" s="5">
        <f>ROUND(D41*G41,0)</f>
        <v>0</v>
      </c>
    </row>
    <row r="43" spans="1:9" ht="92.25">
      <c r="A43" s="7">
        <v>19</v>
      </c>
      <c r="B43" s="1" t="s">
        <v>116</v>
      </c>
      <c r="C43" s="1" t="s">
        <v>117</v>
      </c>
      <c r="D43" s="5">
        <v>5</v>
      </c>
      <c r="E43" s="1" t="s">
        <v>46</v>
      </c>
      <c r="H43" s="5">
        <f>ROUND(D43*F43,0)</f>
        <v>0</v>
      </c>
      <c r="I43" s="5">
        <f>ROUND(D43*G43,0)</f>
        <v>0</v>
      </c>
    </row>
    <row r="45" spans="1:9" ht="78.75">
      <c r="A45" s="7">
        <v>20</v>
      </c>
      <c r="B45" s="1" t="s">
        <v>118</v>
      </c>
      <c r="C45" s="1" t="s">
        <v>119</v>
      </c>
      <c r="D45" s="5">
        <v>2</v>
      </c>
      <c r="E45" s="1" t="s">
        <v>46</v>
      </c>
      <c r="H45" s="5">
        <f>ROUND(D45*F45,0)</f>
        <v>0</v>
      </c>
      <c r="I45" s="5">
        <f>ROUND(D45*G45,0)</f>
        <v>0</v>
      </c>
    </row>
    <row r="47" spans="1:9" ht="78.75">
      <c r="A47" s="7">
        <v>21</v>
      </c>
      <c r="B47" s="1" t="s">
        <v>120</v>
      </c>
      <c r="C47" s="1" t="s">
        <v>121</v>
      </c>
      <c r="D47" s="5">
        <v>2</v>
      </c>
      <c r="E47" s="1" t="s">
        <v>46</v>
      </c>
      <c r="H47" s="5">
        <f>ROUND(D47*F47,0)</f>
        <v>0</v>
      </c>
      <c r="I47" s="5">
        <f>ROUND(D47*G47,0)</f>
        <v>0</v>
      </c>
    </row>
    <row r="49" spans="1:9" ht="105">
      <c r="A49" s="7">
        <v>22</v>
      </c>
      <c r="B49" s="1" t="s">
        <v>122</v>
      </c>
      <c r="C49" s="9" t="s">
        <v>123</v>
      </c>
      <c r="D49" s="5">
        <v>1</v>
      </c>
      <c r="E49" s="1" t="s">
        <v>46</v>
      </c>
      <c r="H49" s="5">
        <f>ROUND(D49*F49,0)</f>
        <v>0</v>
      </c>
      <c r="I49" s="5">
        <f>ROUND(D49*G49,0)</f>
        <v>0</v>
      </c>
    </row>
    <row r="50" ht="12.75">
      <c r="C50" s="9" t="s">
        <v>124</v>
      </c>
    </row>
    <row r="52" spans="1:9" ht="52.5">
      <c r="A52" s="7">
        <v>23</v>
      </c>
      <c r="B52" s="1" t="s">
        <v>125</v>
      </c>
      <c r="C52" s="1" t="s">
        <v>126</v>
      </c>
      <c r="D52" s="5">
        <v>1</v>
      </c>
      <c r="E52" s="1" t="s">
        <v>46</v>
      </c>
      <c r="H52" s="5">
        <f>ROUND(D52*F52,0)</f>
        <v>0</v>
      </c>
      <c r="I52" s="5">
        <f>ROUND(D52*G52,0)</f>
        <v>0</v>
      </c>
    </row>
    <row r="54" spans="1:9" ht="78.75">
      <c r="A54" s="7">
        <v>24</v>
      </c>
      <c r="B54" s="1" t="s">
        <v>127</v>
      </c>
      <c r="C54" s="1" t="s">
        <v>128</v>
      </c>
      <c r="D54" s="5">
        <v>1</v>
      </c>
      <c r="E54" s="1" t="s">
        <v>46</v>
      </c>
      <c r="H54" s="5">
        <f>ROUND(D54*F54,0)</f>
        <v>0</v>
      </c>
      <c r="I54" s="5">
        <f>ROUND(D54*G54,0)</f>
        <v>0</v>
      </c>
    </row>
    <row r="56" spans="1:9" ht="78.75">
      <c r="A56" s="7">
        <v>25</v>
      </c>
      <c r="B56" s="1" t="s">
        <v>129</v>
      </c>
      <c r="C56" s="1" t="s">
        <v>130</v>
      </c>
      <c r="D56" s="5">
        <v>2</v>
      </c>
      <c r="E56" s="1" t="s">
        <v>46</v>
      </c>
      <c r="H56" s="5">
        <f>ROUND(D56*F56,0)</f>
        <v>0</v>
      </c>
      <c r="I56" s="5">
        <f>ROUND(D56*G56,0)</f>
        <v>0</v>
      </c>
    </row>
    <row r="58" spans="1:9" ht="92.25">
      <c r="A58" s="7">
        <v>26</v>
      </c>
      <c r="B58" s="1" t="s">
        <v>131</v>
      </c>
      <c r="C58" s="1" t="s">
        <v>132</v>
      </c>
      <c r="D58" s="5">
        <v>1</v>
      </c>
      <c r="E58" s="1" t="s">
        <v>46</v>
      </c>
      <c r="H58" s="5">
        <f>ROUND(D58*F58,0)</f>
        <v>0</v>
      </c>
      <c r="I58" s="5">
        <f>ROUND(D58*G58,0)</f>
        <v>0</v>
      </c>
    </row>
    <row r="60" spans="1:9" ht="92.25">
      <c r="A60" s="7">
        <v>27</v>
      </c>
      <c r="B60" s="1" t="s">
        <v>133</v>
      </c>
      <c r="C60" s="9" t="s">
        <v>134</v>
      </c>
      <c r="D60" s="5">
        <v>1</v>
      </c>
      <c r="E60" s="1" t="s">
        <v>46</v>
      </c>
      <c r="H60" s="5">
        <f>ROUND(D60*F60,0)</f>
        <v>0</v>
      </c>
      <c r="I60" s="5">
        <f>ROUND(D60*G60,0)</f>
        <v>0</v>
      </c>
    </row>
    <row r="61" ht="12.75">
      <c r="C61" s="9" t="s">
        <v>135</v>
      </c>
    </row>
    <row r="63" spans="1:9" ht="78.75">
      <c r="A63" s="7">
        <v>28</v>
      </c>
      <c r="B63" s="1" t="s">
        <v>136</v>
      </c>
      <c r="C63" s="1" t="s">
        <v>137</v>
      </c>
      <c r="D63" s="5">
        <v>1</v>
      </c>
      <c r="E63" s="1" t="s">
        <v>46</v>
      </c>
      <c r="H63" s="5">
        <f>ROUND(D63*F63,0)</f>
        <v>0</v>
      </c>
      <c r="I63" s="5">
        <f>ROUND(D63*G63,0)</f>
        <v>0</v>
      </c>
    </row>
    <row r="65" spans="1:9" ht="39">
      <c r="A65" s="7">
        <v>29</v>
      </c>
      <c r="B65" s="1" t="s">
        <v>138</v>
      </c>
      <c r="C65" s="1" t="s">
        <v>139</v>
      </c>
      <c r="D65" s="5">
        <v>2</v>
      </c>
      <c r="E65" s="1" t="s">
        <v>46</v>
      </c>
      <c r="H65" s="5">
        <f>ROUND(D65*F65,0)</f>
        <v>0</v>
      </c>
      <c r="I65" s="5">
        <f>ROUND(D65*G65,0)</f>
        <v>0</v>
      </c>
    </row>
    <row r="67" spans="1:9" ht="39">
      <c r="A67" s="7">
        <v>30</v>
      </c>
      <c r="B67" s="1" t="s">
        <v>140</v>
      </c>
      <c r="C67" s="1" t="s">
        <v>141</v>
      </c>
      <c r="D67" s="5">
        <v>4</v>
      </c>
      <c r="E67" s="1" t="s">
        <v>46</v>
      </c>
      <c r="H67" s="5">
        <f>ROUND(D67*F67,0)</f>
        <v>0</v>
      </c>
      <c r="I67" s="5">
        <f>ROUND(D67*G67,0)</f>
        <v>0</v>
      </c>
    </row>
    <row r="69" spans="1:9" ht="78.75">
      <c r="A69" s="7">
        <v>31</v>
      </c>
      <c r="B69" s="1" t="s">
        <v>142</v>
      </c>
      <c r="C69" s="1" t="s">
        <v>143</v>
      </c>
      <c r="D69" s="5">
        <v>4</v>
      </c>
      <c r="E69" s="1" t="s">
        <v>46</v>
      </c>
      <c r="H69" s="5">
        <f>ROUND(D69*F69,0)</f>
        <v>0</v>
      </c>
      <c r="I69" s="5">
        <f>ROUND(D69*G69,0)</f>
        <v>0</v>
      </c>
    </row>
    <row r="71" spans="1:9" ht="78.75">
      <c r="A71" s="7">
        <v>32</v>
      </c>
      <c r="B71" s="1" t="s">
        <v>144</v>
      </c>
      <c r="C71" s="1" t="s">
        <v>145</v>
      </c>
      <c r="D71" s="5">
        <v>1</v>
      </c>
      <c r="E71" s="1" t="s">
        <v>46</v>
      </c>
      <c r="H71" s="5">
        <f>ROUND(D71*F71,0)</f>
        <v>0</v>
      </c>
      <c r="I71" s="5">
        <f>ROUND(D71*G71,0)</f>
        <v>0</v>
      </c>
    </row>
    <row r="73" spans="1:9" ht="66">
      <c r="A73" s="7">
        <v>33</v>
      </c>
      <c r="B73" s="1" t="s">
        <v>146</v>
      </c>
      <c r="C73" s="1" t="s">
        <v>147</v>
      </c>
      <c r="D73" s="5">
        <v>4</v>
      </c>
      <c r="E73" s="1" t="s">
        <v>46</v>
      </c>
      <c r="H73" s="5">
        <f>ROUND(D73*F73,0)</f>
        <v>0</v>
      </c>
      <c r="I73" s="5">
        <f>ROUND(D73*G73,0)</f>
        <v>0</v>
      </c>
    </row>
    <row r="75" spans="1:9" ht="78.75">
      <c r="A75" s="7">
        <v>34</v>
      </c>
      <c r="B75" s="1" t="s">
        <v>148</v>
      </c>
      <c r="C75" s="1" t="s">
        <v>149</v>
      </c>
      <c r="D75" s="5">
        <v>1</v>
      </c>
      <c r="E75" s="1" t="s">
        <v>46</v>
      </c>
      <c r="H75" s="5">
        <f>ROUND(D75*F75,0)</f>
        <v>0</v>
      </c>
      <c r="I75" s="5">
        <f>ROUND(D75*G75,0)</f>
        <v>0</v>
      </c>
    </row>
    <row r="77" spans="1:9" ht="105">
      <c r="A77" s="7">
        <v>35</v>
      </c>
      <c r="B77" s="1" t="s">
        <v>150</v>
      </c>
      <c r="C77" s="1" t="s">
        <v>151</v>
      </c>
      <c r="D77" s="5">
        <v>2</v>
      </c>
      <c r="E77" s="1" t="s">
        <v>46</v>
      </c>
      <c r="H77" s="5">
        <f>ROUND(D77*F77,0)</f>
        <v>0</v>
      </c>
      <c r="I77" s="5">
        <f>ROUND(D77*G77,0)</f>
        <v>0</v>
      </c>
    </row>
    <row r="79" spans="1:9" ht="105">
      <c r="A79" s="7">
        <v>36</v>
      </c>
      <c r="B79" s="1" t="s">
        <v>152</v>
      </c>
      <c r="C79" s="1" t="s">
        <v>153</v>
      </c>
      <c r="D79" s="5">
        <v>7</v>
      </c>
      <c r="E79" s="1" t="s">
        <v>46</v>
      </c>
      <c r="H79" s="5">
        <f>ROUND(D79*F79,0)</f>
        <v>0</v>
      </c>
      <c r="I79" s="5">
        <f>ROUND(D79*G79,0)</f>
        <v>0</v>
      </c>
    </row>
    <row r="81" spans="1:9" ht="92.25">
      <c r="A81" s="7">
        <v>37</v>
      </c>
      <c r="B81" s="1" t="s">
        <v>154</v>
      </c>
      <c r="C81" s="1" t="s">
        <v>155</v>
      </c>
      <c r="D81" s="5">
        <v>10</v>
      </c>
      <c r="E81" s="1" t="s">
        <v>46</v>
      </c>
      <c r="H81" s="5">
        <f>ROUND(D81*F81,0)</f>
        <v>0</v>
      </c>
      <c r="I81" s="5">
        <f>ROUND(D81*G81,0)</f>
        <v>0</v>
      </c>
    </row>
    <row r="83" spans="1:9" ht="78.75">
      <c r="A83" s="7">
        <v>38</v>
      </c>
      <c r="B83" s="1" t="s">
        <v>156</v>
      </c>
      <c r="C83" s="1" t="s">
        <v>157</v>
      </c>
      <c r="D83" s="5">
        <v>1</v>
      </c>
      <c r="E83" s="1" t="s">
        <v>46</v>
      </c>
      <c r="H83" s="5">
        <f>ROUND(D83*F83,0)</f>
        <v>0</v>
      </c>
      <c r="I83" s="5">
        <f>ROUND(D83*G83,0)</f>
        <v>0</v>
      </c>
    </row>
    <row r="85" spans="1:9" ht="92.25">
      <c r="A85" s="7">
        <v>39</v>
      </c>
      <c r="B85" s="1" t="s">
        <v>158</v>
      </c>
      <c r="C85" s="9" t="s">
        <v>159</v>
      </c>
      <c r="D85" s="5">
        <v>3</v>
      </c>
      <c r="E85" s="1" t="s">
        <v>46</v>
      </c>
      <c r="H85" s="5">
        <f>ROUND(D85*F85,0)</f>
        <v>0</v>
      </c>
      <c r="I85" s="5">
        <f>ROUND(D85*G85,0)</f>
        <v>0</v>
      </c>
    </row>
    <row r="86" ht="39">
      <c r="C86" s="9" t="s">
        <v>160</v>
      </c>
    </row>
    <row r="88" spans="1:9" ht="78.75">
      <c r="A88" s="7">
        <v>40</v>
      </c>
      <c r="B88" s="1" t="s">
        <v>161</v>
      </c>
      <c r="C88" s="1" t="s">
        <v>162</v>
      </c>
      <c r="D88" s="5">
        <v>2</v>
      </c>
      <c r="E88" s="1" t="s">
        <v>46</v>
      </c>
      <c r="H88" s="5">
        <f>ROUND(D88*F88,0)</f>
        <v>0</v>
      </c>
      <c r="I88" s="5">
        <f>ROUND(D88*G88,0)</f>
        <v>0</v>
      </c>
    </row>
    <row r="90" spans="1:9" ht="66">
      <c r="A90" s="7">
        <v>41</v>
      </c>
      <c r="B90" s="1" t="s">
        <v>163</v>
      </c>
      <c r="C90" s="1" t="s">
        <v>164</v>
      </c>
      <c r="D90" s="5">
        <v>5</v>
      </c>
      <c r="E90" s="1" t="s">
        <v>46</v>
      </c>
      <c r="H90" s="5">
        <f>ROUND(D90*F90,0)</f>
        <v>0</v>
      </c>
      <c r="I90" s="5">
        <f>ROUND(D90*G90,0)</f>
        <v>0</v>
      </c>
    </row>
    <row r="92" spans="1:9" ht="52.5">
      <c r="A92" s="7">
        <v>42</v>
      </c>
      <c r="B92" s="1" t="s">
        <v>165</v>
      </c>
      <c r="C92" s="1" t="s">
        <v>166</v>
      </c>
      <c r="D92" s="5">
        <v>2</v>
      </c>
      <c r="E92" s="1" t="s">
        <v>46</v>
      </c>
      <c r="H92" s="5">
        <f>ROUND(D92*F92,0)</f>
        <v>0</v>
      </c>
      <c r="I92" s="5">
        <f>ROUND(D92*G92,0)</f>
        <v>0</v>
      </c>
    </row>
    <row r="94" spans="1:9" ht="66">
      <c r="A94" s="7">
        <v>43</v>
      </c>
      <c r="B94" s="1" t="s">
        <v>167</v>
      </c>
      <c r="C94" s="1" t="s">
        <v>168</v>
      </c>
      <c r="D94" s="5">
        <v>9</v>
      </c>
      <c r="E94" s="1" t="s">
        <v>46</v>
      </c>
      <c r="H94" s="5">
        <f>ROUND(D94*F94,0)</f>
        <v>0</v>
      </c>
      <c r="I94" s="5">
        <f>ROUND(D94*G94,0)</f>
        <v>0</v>
      </c>
    </row>
    <row r="96" spans="1:9" ht="66">
      <c r="A96" s="7">
        <v>44</v>
      </c>
      <c r="B96" s="1" t="s">
        <v>169</v>
      </c>
      <c r="C96" s="1" t="s">
        <v>170</v>
      </c>
      <c r="D96" s="5">
        <v>1</v>
      </c>
      <c r="E96" s="1" t="s">
        <v>46</v>
      </c>
      <c r="H96" s="5">
        <f>ROUND(D96*F96,0)</f>
        <v>0</v>
      </c>
      <c r="I96" s="5">
        <f>ROUND(D96*G96,0)</f>
        <v>0</v>
      </c>
    </row>
    <row r="98" spans="1:9" ht="78.75">
      <c r="A98" s="7">
        <v>45</v>
      </c>
      <c r="B98" s="1" t="s">
        <v>171</v>
      </c>
      <c r="C98" s="1" t="s">
        <v>172</v>
      </c>
      <c r="D98" s="5">
        <v>1</v>
      </c>
      <c r="E98" s="1" t="s">
        <v>46</v>
      </c>
      <c r="H98" s="5">
        <f>ROUND(D98*F98,0)</f>
        <v>0</v>
      </c>
      <c r="I98" s="5">
        <f>ROUND(D98*G98,0)</f>
        <v>0</v>
      </c>
    </row>
    <row r="100" spans="1:9" ht="66">
      <c r="A100" s="7">
        <v>46</v>
      </c>
      <c r="B100" s="1" t="s">
        <v>173</v>
      </c>
      <c r="C100" s="1" t="s">
        <v>174</v>
      </c>
      <c r="D100" s="5">
        <v>1</v>
      </c>
      <c r="E100" s="1" t="s">
        <v>46</v>
      </c>
      <c r="H100" s="5">
        <f>ROUND(D100*F100,0)</f>
        <v>0</v>
      </c>
      <c r="I100" s="5">
        <f>ROUND(D100*G100,0)</f>
        <v>0</v>
      </c>
    </row>
    <row r="102" spans="1:9" ht="66">
      <c r="A102" s="7">
        <v>47</v>
      </c>
      <c r="B102" s="1" t="s">
        <v>175</v>
      </c>
      <c r="C102" s="1" t="s">
        <v>176</v>
      </c>
      <c r="D102" s="5">
        <v>1</v>
      </c>
      <c r="E102" s="1" t="s">
        <v>46</v>
      </c>
      <c r="H102" s="5">
        <f>ROUND(D102*F102,0)</f>
        <v>0</v>
      </c>
      <c r="I102" s="5">
        <f>ROUND(D102*G102,0)</f>
        <v>0</v>
      </c>
    </row>
    <row r="104" spans="1:9" ht="39">
      <c r="A104" s="7">
        <v>48</v>
      </c>
      <c r="B104" s="1" t="s">
        <v>177</v>
      </c>
      <c r="C104" s="1" t="s">
        <v>178</v>
      </c>
      <c r="D104" s="5">
        <v>2</v>
      </c>
      <c r="E104" s="1" t="s">
        <v>46</v>
      </c>
      <c r="H104" s="5">
        <f>ROUND(D104*F104,0)</f>
        <v>0</v>
      </c>
      <c r="I104" s="5">
        <f>ROUND(D104*G104,0)</f>
        <v>0</v>
      </c>
    </row>
    <row r="106" spans="1:9" ht="92.25">
      <c r="A106" s="7">
        <v>49</v>
      </c>
      <c r="B106" s="1" t="s">
        <v>179</v>
      </c>
      <c r="C106" s="1" t="s">
        <v>180</v>
      </c>
      <c r="D106" s="5">
        <v>12</v>
      </c>
      <c r="E106" s="1" t="s">
        <v>13</v>
      </c>
      <c r="H106" s="5">
        <f>ROUND(D106*F106,0)</f>
        <v>0</v>
      </c>
      <c r="I106" s="5">
        <f>ROUND(D106*G106,0)</f>
        <v>0</v>
      </c>
    </row>
    <row r="108" spans="1:9" ht="92.25">
      <c r="A108" s="7">
        <v>50</v>
      </c>
      <c r="B108" s="1" t="s">
        <v>181</v>
      </c>
      <c r="C108" s="1" t="s">
        <v>182</v>
      </c>
      <c r="D108" s="5">
        <v>4</v>
      </c>
      <c r="E108" s="1" t="s">
        <v>13</v>
      </c>
      <c r="H108" s="5">
        <f>ROUND(D108*F108,0)</f>
        <v>0</v>
      </c>
      <c r="I108" s="5">
        <f>ROUND(D108*G108,0)</f>
        <v>0</v>
      </c>
    </row>
    <row r="110" spans="1:9" ht="52.5">
      <c r="A110" s="7">
        <v>51</v>
      </c>
      <c r="B110" s="1" t="s">
        <v>183</v>
      </c>
      <c r="C110" s="1" t="s">
        <v>184</v>
      </c>
      <c r="D110" s="5">
        <v>5</v>
      </c>
      <c r="E110" s="1" t="s">
        <v>46</v>
      </c>
      <c r="H110" s="5">
        <f>ROUND(D110*F110,0)</f>
        <v>0</v>
      </c>
      <c r="I110" s="5">
        <f>ROUND(D110*G110,0)</f>
        <v>0</v>
      </c>
    </row>
    <row r="112" spans="1:9" ht="52.5">
      <c r="A112" s="7">
        <v>52</v>
      </c>
      <c r="B112" s="1" t="s">
        <v>185</v>
      </c>
      <c r="C112" s="1" t="s">
        <v>186</v>
      </c>
      <c r="D112" s="5">
        <v>2</v>
      </c>
      <c r="E112" s="1" t="s">
        <v>46</v>
      </c>
      <c r="H112" s="5">
        <f>ROUND(D112*F112,0)</f>
        <v>0</v>
      </c>
      <c r="I112" s="5">
        <f>ROUND(D112*G112,0)</f>
        <v>0</v>
      </c>
    </row>
    <row r="114" spans="1:9" ht="78.75">
      <c r="A114" s="7">
        <v>53</v>
      </c>
      <c r="B114" s="1" t="s">
        <v>187</v>
      </c>
      <c r="C114" s="1" t="s">
        <v>188</v>
      </c>
      <c r="D114" s="5">
        <v>2</v>
      </c>
      <c r="E114" s="1" t="s">
        <v>46</v>
      </c>
      <c r="H114" s="5">
        <f>ROUND(D114*F114,0)</f>
        <v>0</v>
      </c>
      <c r="I114" s="5">
        <f>ROUND(D114*G114,0)</f>
        <v>0</v>
      </c>
    </row>
    <row r="116" spans="1:9" ht="92.25">
      <c r="A116" s="7">
        <v>54</v>
      </c>
      <c r="B116" s="1" t="s">
        <v>189</v>
      </c>
      <c r="C116" s="1" t="s">
        <v>190</v>
      </c>
      <c r="D116" s="5">
        <v>1</v>
      </c>
      <c r="E116" s="1" t="s">
        <v>46</v>
      </c>
      <c r="H116" s="5">
        <f>ROUND(D116*F116,0)</f>
        <v>0</v>
      </c>
      <c r="I116" s="5">
        <f>ROUND(D116*G116,0)</f>
        <v>0</v>
      </c>
    </row>
    <row r="118" spans="1:9" ht="78.75">
      <c r="A118" s="7">
        <v>55</v>
      </c>
      <c r="B118" s="1" t="s">
        <v>191</v>
      </c>
      <c r="C118" s="1" t="s">
        <v>192</v>
      </c>
      <c r="D118" s="5">
        <v>5</v>
      </c>
      <c r="E118" s="1" t="s">
        <v>46</v>
      </c>
      <c r="H118" s="5">
        <f>ROUND(D118*F118,0)</f>
        <v>0</v>
      </c>
      <c r="I118" s="5">
        <f>ROUND(D118*G118,0)</f>
        <v>0</v>
      </c>
    </row>
    <row r="120" spans="1:9" ht="66">
      <c r="A120" s="7">
        <v>56</v>
      </c>
      <c r="B120" s="1" t="s">
        <v>193</v>
      </c>
      <c r="C120" s="1" t="s">
        <v>194</v>
      </c>
      <c r="D120" s="5">
        <v>14</v>
      </c>
      <c r="E120" s="1" t="s">
        <v>46</v>
      </c>
      <c r="H120" s="5">
        <f>ROUND(D120*F120,0)</f>
        <v>0</v>
      </c>
      <c r="I120" s="5">
        <f>ROUND(D120*G120,0)</f>
        <v>0</v>
      </c>
    </row>
    <row r="122" spans="1:9" ht="78.75">
      <c r="A122" s="7">
        <v>57</v>
      </c>
      <c r="B122" s="1" t="s">
        <v>195</v>
      </c>
      <c r="C122" s="1" t="s">
        <v>196</v>
      </c>
      <c r="D122" s="5">
        <v>8</v>
      </c>
      <c r="E122" s="1" t="s">
        <v>46</v>
      </c>
      <c r="H122" s="5">
        <f>ROUND(D122*F122,0)</f>
        <v>0</v>
      </c>
      <c r="I122" s="5">
        <f>ROUND(D122*G122,0)</f>
        <v>0</v>
      </c>
    </row>
    <row r="124" spans="1:9" ht="78.75">
      <c r="A124" s="7">
        <v>58</v>
      </c>
      <c r="B124" s="1" t="s">
        <v>197</v>
      </c>
      <c r="C124" s="1" t="s">
        <v>198</v>
      </c>
      <c r="D124" s="5">
        <v>2</v>
      </c>
      <c r="E124" s="1" t="s">
        <v>46</v>
      </c>
      <c r="H124" s="5">
        <f>ROUND(D124*F124,0)</f>
        <v>0</v>
      </c>
      <c r="I124" s="5">
        <f>ROUND(D124*G124,0)</f>
        <v>0</v>
      </c>
    </row>
    <row r="126" spans="1:9" ht="78.75">
      <c r="A126" s="7">
        <v>59</v>
      </c>
      <c r="B126" s="1" t="s">
        <v>199</v>
      </c>
      <c r="C126" s="1" t="s">
        <v>200</v>
      </c>
      <c r="D126" s="5">
        <v>4</v>
      </c>
      <c r="E126" s="1" t="s">
        <v>46</v>
      </c>
      <c r="H126" s="5">
        <f>ROUND(D126*F126,0)</f>
        <v>0</v>
      </c>
      <c r="I126" s="5">
        <f>ROUND(D126*G126,0)</f>
        <v>0</v>
      </c>
    </row>
    <row r="128" spans="1:9" s="8" customFormat="1" ht="12.75">
      <c r="A128" s="6"/>
      <c r="B128" s="2"/>
      <c r="C128" s="2" t="s">
        <v>17</v>
      </c>
      <c r="D128" s="4"/>
      <c r="E128" s="2"/>
      <c r="F128" s="4"/>
      <c r="G128" s="4"/>
      <c r="H128" s="4">
        <f>ROUND(SUM(H2:H127),0)</f>
        <v>0</v>
      </c>
      <c r="I128" s="4">
        <f>ROUND(SUM(I2:I127),0)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Épületgépészeti szerelvények és berendezések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Szász Ibolya</cp:lastModifiedBy>
  <dcterms:created xsi:type="dcterms:W3CDTF">2018-02-20T21:20:07Z</dcterms:created>
  <dcterms:modified xsi:type="dcterms:W3CDTF">2018-03-13T11:14:11Z</dcterms:modified>
  <cp:category/>
  <cp:version/>
  <cp:contentType/>
  <cp:contentStatus/>
</cp:coreProperties>
</file>