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035" windowHeight="12345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Síkalapozás" sheetId="7" r:id="rId7"/>
    <sheet name="Helyszíni beton és vasbeton mun" sheetId="8" r:id="rId8"/>
    <sheet name="Fém- és könnyű épületszerkezet " sheetId="9" r:id="rId9"/>
    <sheet name="Vakolás és rabicolás" sheetId="10" r:id="rId10"/>
    <sheet name="Szárazépítés" sheetId="11" r:id="rId11"/>
    <sheet name="Hideg- és melegburkolatok készí" sheetId="12" r:id="rId12"/>
    <sheet name="Bádogozás" sheetId="13" r:id="rId13"/>
    <sheet name="Fa- és műanyag szerkezet elhely" sheetId="14" r:id="rId14"/>
    <sheet name="Fém nyílászáró és épületlakatos" sheetId="15" r:id="rId15"/>
    <sheet name="Felületképzés" sheetId="16" r:id="rId16"/>
    <sheet name="Szigetelés" sheetId="17" r:id="rId17"/>
    <sheet name="Árnyékolók beépítése" sheetId="18" r:id="rId18"/>
    <sheet name="Beépített berendezési tárgyak e" sheetId="19" r:id="rId19"/>
    <sheet name="Közműcsatorna-építés" sheetId="20" r:id="rId20"/>
    <sheet name="Kőburkolat készítése" sheetId="21" r:id="rId21"/>
  </sheets>
  <definedNames/>
  <calcPr fullCalcOnLoad="1"/>
</workbook>
</file>

<file path=xl/sharedStrings.xml><?xml version="1.0" encoding="utf-8"?>
<sst xmlns="http://schemas.openxmlformats.org/spreadsheetml/2006/main" count="555" uniqueCount="279">
  <si>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</si>
  <si>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</si>
  <si>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</si>
  <si>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</si>
  <si>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</si>
  <si>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</si>
  <si>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</si>
  <si>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</si>
  <si>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</si>
  <si>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</si>
  <si>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</si>
  <si>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</si>
  <si>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</si>
  <si>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hó</t>
  </si>
  <si>
    <t>Mobil WC bérleti díj elszámolása, szállítással, heti karbantartással Mobil W.C. bérleti díj/hó</t>
  </si>
  <si>
    <t>12-012-1.1.1-0025002</t>
  </si>
  <si>
    <t>Konténer bérleti díj elszámolása, raktár konténer, 10,00 m² alapterületig Raktár konténer, 10,00 m²-ig, bérleti díj/hó</t>
  </si>
  <si>
    <t>12-012-1.2.1-0025005</t>
  </si>
  <si>
    <t>Konténer bérleti díj elszámolása, iroda konténer 10,00 m² alapterületig Iroda konténer, 10,00 m²-ig, bérleti díj/hó</t>
  </si>
  <si>
    <t>Munkanem összesen:</t>
  </si>
  <si>
    <t>Felvonulási létesítmények</t>
  </si>
  <si>
    <t>15-002-1.1.1</t>
  </si>
  <si>
    <t>m2</t>
  </si>
  <si>
    <t>Kétoldali falzsaluzás függőleges vagy ferde sík felülettel, fa zsaluzattal, támfalak zsaluzása</t>
  </si>
  <si>
    <t>15-012-33.2</t>
  </si>
  <si>
    <t>Bakállvány készítése pallóterítéssel, vasbakból, 2,00 kN/m² terhelhetőséggel, 1,50-4,00 m magasság között</t>
  </si>
  <si>
    <t>Zsaluzás és állványozás</t>
  </si>
  <si>
    <t>19-010-1.11.1.4</t>
  </si>
  <si>
    <t>óra</t>
  </si>
  <si>
    <t>Általános teendők megvalósulás szakaszában, tervezői műszaki vezetés a kivitelezés helyszínén</t>
  </si>
  <si>
    <t>19-090-1</t>
  </si>
  <si>
    <t>db</t>
  </si>
  <si>
    <t>Építmények átadás előtti utolsó takarítása (pipere)</t>
  </si>
  <si>
    <t>Költségtérítések</t>
  </si>
  <si>
    <t>21-003-5.1.1.1</t>
  </si>
  <si>
    <t>m3</t>
  </si>
  <si>
    <t>Munkaárok földkiemelése közművesített területen, kézi erővel, bármely konzisztenciájú talajban, dúcolás nélkül, 2,0 m² szelvényig, I-II. talajosztály</t>
  </si>
  <si>
    <t>21-008-2.2.3</t>
  </si>
  <si>
    <t>Tömörítés bármely tömörítési osztályban gépi erővel, kis felületen, tömörségi fok: 95%</t>
  </si>
  <si>
    <t>21-011-7.2-0120002</t>
  </si>
  <si>
    <t>Feltöltések alap- és lábazati falak közé és alagsori vagy alá nem pincézett földszinti padozatok alá, az anyag szétterítésével, mozgatásával, osztályozatlan kavicsból Nyers homokos kavics, NHK 0/63 RTT, KŐKA, Alsózsolca</t>
  </si>
  <si>
    <t>21-011-11.7</t>
  </si>
  <si>
    <t>Építési törmelék konténeres elszállítása, lerakása, lerakóhelyi díjjal, 10,0 m³-es konténerbe</t>
  </si>
  <si>
    <t>Irtás, föld- és sziklamunka</t>
  </si>
  <si>
    <t>23-003-1.1-0012010</t>
  </si>
  <si>
    <t>Beton- és vasbeton készítése, sávalap támfalak alá C8/10 - XN(H) földnedves kavicsbeton keverék CEM 32,5 pc. Dmax = 16 mm, m = 6,2 finomsági modulussal</t>
  </si>
  <si>
    <t>Síkalapozás</t>
  </si>
  <si>
    <t>31-000-13.2</t>
  </si>
  <si>
    <t>Beton aljzatok, járdák,kavicsfeltöltések bontása 35 cm vastagságig, kavicsbetonból épületkörüli teraszrétegrendek és járdarétegrendek</t>
  </si>
  <si>
    <t>31-011-3.1.2-0222110</t>
  </si>
  <si>
    <t>Vasbetonfal készítése, fagyálló látszóbeton lábazati fal X0v(H), XC1, XC2, XC3 környezeti osztályú, kissé képlékeny vagy képlékeny konzisztenciájú betonból, kézi bedolgozással, vibrátoros tömörítéssel, 13-24 cm vastagság között C16/20 - X0v(H) kissé</t>
  </si>
  <si>
    <t>képlékeny kavicsbeton keverék CEM 32,5 pc. Dmax = 16 mm, m = 6,6 finomsági modulussal</t>
  </si>
  <si>
    <t>31-030-11.1.1.2-0112110</t>
  </si>
  <si>
    <t>Beton aljzat készítése helyszínen kevert betonból, kézi továbbítással és bedolgozással,belső aljzatpótlások merev aljzatra, tartószerkezetre léccel lehúzva, kavicsbetonból, C 8/10 - C 16/20 kissé képlékeny konzisztenciájú betonból, 6 cm vastagság felett</t>
  </si>
  <si>
    <t>C12/15 - X0b(H) kissé képlékeny kavicsbeton keverék CEM 32,5 pc. Dmax = 16 mm, m = 6,4 finomsági modulussal</t>
  </si>
  <si>
    <t>31-030-11.1.1.2-0121410</t>
  </si>
  <si>
    <t>Beton aljzat készítése helyszínen kevert betonból, kézi továbbítással és bedolgozással,térburkolatok alá merev aljzatra, tartószerkezetre léccel lehúzva, kavicsbetonból, C 8/10 - C 16/20 kissé képlékeny konzisztenciájú betonból, 6 cm vastagság felett</t>
  </si>
  <si>
    <t>C16/20 - X0b(H) kissé képlékeny kavicsbeton keverék CEM 42,5 pc. Dmax = 24 mm, m = 6,8 finomsági modulussal</t>
  </si>
  <si>
    <t>Helyszíni beton és vasbeton munka</t>
  </si>
  <si>
    <t>34-001-8.2</t>
  </si>
  <si>
    <t>Előtető, rámpatető készítése 15,01-25,0 kg/m² tömeg között S-1 terv szerinti előtető 2 db S-2 terv szerinti előtető 3 db</t>
  </si>
  <si>
    <t>34-002-1.1.2.5-0990548</t>
  </si>
  <si>
    <t>Egyhéjú tetőfedés profilos fémlemez elemekből,előtetők fedése önfúró csavarokkal rögzítve, 10,0 m²/db táblaméretig, 30 mm hullámmagasság felett, 45-60 mm hullámmagasságú tetőprofilból LINDAB Coverline LTP 50/0,5 trapézlemez profil tűzihorganyzott + Z 275</t>
  </si>
  <si>
    <t>bevonat</t>
  </si>
  <si>
    <t>Fém- és könnyű épületszerkezet szerelése</t>
  </si>
  <si>
    <t>36-003-1.2.1.1.2-0411036</t>
  </si>
  <si>
    <t>Oldalfalvakolat készítése,új felületek és javítások elbontott burkolatok,ajtókeretek,laza felületek helyén gépi felhordással, zsákos kiszerelésű szárazhabarcsból, sima, normál mész-cement vakolat, többlet minden további 1 cm vastagságban weber 141 KPS</t>
  </si>
  <si>
    <t>gépi alapvakolat finom, max.szemcse 1,0 mm, Kód: 141g</t>
  </si>
  <si>
    <t>36-005-21.1.1.2-0410821</t>
  </si>
  <si>
    <t>Vékonyvakolatok, színvakolatok felhordása alapozott, előkészített felületre, gyári szárazhabarcsból, ásványi vékonyvakolat készítése egy rétegben, kapart, dörzsölt vagy gördülőszemcsés struktúrával, 1,5-2,5 mm szemcsemérettel weber.ter pearl vékonyrétegű</t>
  </si>
  <si>
    <t>nemesvakolat, gördülőszemcsés, Kód: 302G, 1. színcsoport</t>
  </si>
  <si>
    <t>36-007-9.2-0411705</t>
  </si>
  <si>
    <t>Lábazati vakolatok; díszítő és lábazati műgyantás kötőanyagú vakolatréteg felhordása, kézi erővel, vödrös kiszerelésű anyagból weber.pas mozaik színes diszítő és lábazati vakolat (finomszemcsés, 1,6 mm), Kód: 0404</t>
  </si>
  <si>
    <t>Vakolás és rabicolás</t>
  </si>
  <si>
    <t>39-001-3.1.3-0120012</t>
  </si>
  <si>
    <t>CW fém vázszerkezetre szerelt válaszfal 2 x 2 rtg. normál, 12,5 mm vtg. gipszkarton borítással, hőszigeteléssel, csavarfejek és illesztések glettelve (Q2), egyszeres, CW 100-06 mm vtg. tartóvázzal RIGIPS normál építőlemez RB 12,5 mm, ásványi szálas</t>
  </si>
  <si>
    <t>hőszigetelés</t>
  </si>
  <si>
    <t>39-003-1.1.1.1.1-0210200</t>
  </si>
  <si>
    <t>Szerelt gipszkarton álmennyezeti előtétfal fém vázszerkezetre (duplasoros), választható függesztéssel, csavarfejek és illesztések alapglettelve (Q2 minőségben),  nem látszó bordázattal, 50 cm bordatávolsággal (CD50/27), 10 m² összefüggő felületig, 1 rtg.</t>
  </si>
  <si>
    <t>normál 12,5 mm vtg. gipszkarton borítással KNAUF A 13 normál építőlemez, 12,5 mm HRAK 1250/2000, függesztő huzallal, Cikksz: 31307120</t>
  </si>
  <si>
    <t>39-004-1.1.4.1-0142130</t>
  </si>
  <si>
    <t>Látszóbordás függesztett álmennyezet szerelése, L falszegéllyel, 15 mm talpszélességű fő és kereszt tartószerkezettel, gipsz anyagú betételemek elhelyezésével, 60x60 cm-es raszterben Rigips Casoprano A Casoroc, derékszögű éllel, 60 X 60 cm</t>
  </si>
  <si>
    <t>Szárazépítés</t>
  </si>
  <si>
    <t>42-000-2.2</t>
  </si>
  <si>
    <t>Lapburkolatok bontása,lábazati szegélyek bontása fal-, pillér- és oszlopburkolat, bármely méretű mozaik, kőagyag és csempe</t>
  </si>
  <si>
    <t>42-000-3.4</t>
  </si>
  <si>
    <t>Fa-, hézagmentes műanyag- és szőnyegburkolatok bontása, gumilemez vagy PVC burkolat tekercsből, lapokból vagy lépcsőn betétként szegéllyel együtt</t>
  </si>
  <si>
    <t>42-000-3.7</t>
  </si>
  <si>
    <t>Fa-, hézagmentes műanyag- és szőnyegburkolatok bontása, lambéria, fal-, mennyezetburkolat</t>
  </si>
  <si>
    <t>42-000-6.2</t>
  </si>
  <si>
    <t>Egyéb bontások, ragasztott padlóburkolat aljzatának portalanítása, a maradék ragasztószer oldószeres eltávolítása, maratása, felkaparása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</si>
  <si>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</si>
  <si>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</si>
  <si>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42-011-2.1.3.1-0151723</t>
  </si>
  <si>
    <t>Padlóburkolat hordozószerkezetének felületelőkészítése beltérben, meglévő hidegburkolaton felületelőkészítő alapozó és tapadóhíd felhordása egy rétegben weber.col bondprimer tapadóhíd, Kód: G65115</t>
  </si>
  <si>
    <t>42-011-2.1.3.4.1-0311050</t>
  </si>
  <si>
    <t>Padlóburkolat hordozószerkezetének felületelőkészítése beltérben, PVC padlóburkolat alá önterülő felületkiegyenlítés készítése 5 mm átlagos rétegvastagságban MUREXIN ST 12 aljzatkiegyenlítő</t>
  </si>
  <si>
    <t>42-012-1.1.1.1.1.2-0212001</t>
  </si>
  <si>
    <t>Fal-, pillér-, oszlopburkolat készítése beltérben, tégla, beton, vakolt alapfelületen,burkolási terv szerint  alapszín: Rako Object Color One 20x20x0,65 cm RAL 0508010 matt,WAA 1N108 - 203,36 m2  fehér:Rako Object Color One 20x20x0,65 cm White matt,WAA</t>
  </si>
  <si>
    <t>1N104 - 316,68 m2  zárósor:Rako Object Color One 20x20x0,65 cm RAL 0004000 matt,WAA1N765 -56,95 m2  LB-Knauf BASIS/Bázis ragasztó, EN 12004 szerinti C1T minősítéssel, beltéri-fagyálló lapokhoz, Cikkszám: K00617011 LB-Knauf Colorin fugázó, EN 13888</t>
  </si>
  <si>
    <t>szerinti CG2 minősítéssel, szürke, Cikkszám: K00625***</t>
  </si>
  <si>
    <t>42-012-1.1.1.2.1.1-1212010</t>
  </si>
  <si>
    <t xml:space="preserve">Fal-, pillér-, oszlopburkolat készítése beltérben, tégla, beton, vakolt alapfelületen, gres, kőporcelán lappal,folyosói oldalfalakon burkolási terv szerint  alapszín:Rako ObjectTaurus Granit 30x30x0,9 cm 69 S Nordic TAA 35076 R9/A - 96,15 m2 </t>
  </si>
  <si>
    <t>zárósor:Rako Object Taurus Granit 30x30x0,9 cm 69 SR7  Rio Negro TR7 35069 R11/B - 24,21 m2  ajtósáv:Rako ObjectTaurus Granit 30x30x0,9 cm 69 S Jura TAA 35082 R9/A - 6,48 m2  LB-Knauf PROFIFLEX/Profi flexragasztó, EN 12004 szerinti C2TE minősítéssel,</t>
  </si>
  <si>
    <t>flexibilis, megcsúszásmentes, padlófűtéshez is, Cikkszám: K00615301 LB-Knauf SILVERCOL Prémium flexibilis fugázó, EN 12004 szerinti CG2WA minősítéssel, Cikkszám: K00675**1</t>
  </si>
  <si>
    <t>42-022-1.1.4.2.1.1-0212015</t>
  </si>
  <si>
    <t>Padlóburkolat készítése, beltérben, meglévő hidegburkolatra, gres, kőporcelán lappal,burkolási terv szerint alapszín 1.:Rako Object Color Two 20x20x0,7 cm RAL 0508010,GRS1K608,R10/B - 81,89 m2  vezetősáv:Rako Object Color Two 20x20x0,7 cm RAL</t>
  </si>
  <si>
    <t>0004000,GRS1K248,R10/B - 8,48 m2  alapszín 2.:Rako Object Color Two 20x20x0,7 cm White,GRS1K623,R10/B - 40,19 m2  konyhaüzem:Rako Object Taurus Gránit 20x20x0,9 cm 76 SRM Nordic TRM 26076 R11/B - 92,78 m2  Folyosó alapszín:Rako Object Taurus Gránit</t>
  </si>
  <si>
    <t>30x30x0,9 cm 76S Nordic TAA 35076 R9/A - 113,49 m2  vezetősáv:Rako Object Taurus Gránit 30x30x0,9 cm 82S Jura TAA 35082 R9/A -22,10 m2  csomópont:Rako Object Taurus Gránit 30x30x0,9 cm 69SR7 Jura TR 735069 R11/B - 1,89 m2  LB-Knauf S1 FLEX Flexibilis</t>
  </si>
  <si>
    <t>csempe- és járólapragasztó, nagyméretű burkolólapokhoz (max. 90x90 cm), Cikkszám: K00617331 LB-Knauf SILVERCOL Prémium flexibilis fugázó, EN 12004 szerinti CG2WA minősítéssel, Cikkszám: K00675**1</t>
  </si>
  <si>
    <t>42-042-11.3-0312313</t>
  </si>
  <si>
    <t>PVC burkolat fektetése kiegyenlített aljzatra, homogén PVC-lemezből 6 cm Hohlkehl  profilba felhajtava,ragasztással burkolási terv szerint  Graboplast Silver Knight Acoustic 7 SILK Bfl-S1 tűzállósági osztály,R9  alapszín - világos homok:455-865 - 342,69</t>
  </si>
  <si>
    <t>m2 díszítő szín - zöld:455-886 - 26,0 m2 díszítő szín - sárga:455-884 - 12,80 m2 díszítő szín - sötétkék:455-859 - 12,80 m2 díszítő szín - világoskék:455-858 - 39,32 m2 díszítő szín - piros:455-885 - 12,80 m2 díszítő szín - sötét homok:455-866 - 12,80 m2</t>
  </si>
  <si>
    <t>díszítő szín - közép homok:455-869 - 12,18 m2</t>
  </si>
  <si>
    <t>42-043-1.3</t>
  </si>
  <si>
    <t>Laminált bútorlap falburkolat készítése távtartóval szerelve választott termék standard színmintából választva pozítív éleken 2 mm ABS szegéssel szerelve</t>
  </si>
  <si>
    <t>42-061-51.1.1.2.2.2-0113092</t>
  </si>
  <si>
    <t>Átszellőztetett homlokzatburkolat kialakítása, nagyelemes homlokzatburkolati táblákból, fém tartószerkezetre, 8 mm vtg. festett betonyp táblákból fekvő elrendezésben, 2500x1220-1250x8 mm táblaméretben</t>
  </si>
  <si>
    <t>Hideg- és melegburkolatok készítése, aljzat előkészítés</t>
  </si>
  <si>
    <t>43-000-7</t>
  </si>
  <si>
    <t>m</t>
  </si>
  <si>
    <t>Szegélyek, párkányok, ablakkönyöklő bontása, 100 cm kiterített szélességig</t>
  </si>
  <si>
    <t>43-002-1.2-0144002</t>
  </si>
  <si>
    <t>Függőereszcsatorna szerelése, félkörszelvényű, bármilyen kiterített szélességben, színes műanyagbevonatú horganyzott acéllemezből LINDAB Rainline R 125 félkörszelvényű függő ereszcsatorna, horganyzott acél + Elite bevonat, standard színben</t>
  </si>
  <si>
    <t>43-002-11.2-0144013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</si>
  <si>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</si>
  <si>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43-003-4.1.2.1-0993246</t>
  </si>
  <si>
    <t>Falszegély szerelése homlokzati hőszigetelés és attikapárkány találkozásánál színes műanyagbevonatú horganyzott acéllemezből, 33 cm kiterített szélességig LINDAB Seamline FOP szegély tűzihorganyzott acél + Classic bevonat, standard színben, 0,5 mm vtg.,</t>
  </si>
  <si>
    <t>kiterített szélesség: 201-250 mm</t>
  </si>
  <si>
    <t>43-003-4.2.2.1-0993246</t>
  </si>
  <si>
    <t>Falszegély szerelése hullámpala és trapézlemez fedésű tetőhöz, színes műanyagbevonatú horganyzott acéllemezből, 33 cm kiterített szélességig LINDAB Seamline FOP szegély tűzihorganyzott acél + Classic bevonat, standard színben, 0,5 mm vtg., kiterített</t>
  </si>
  <si>
    <t>szélesség: 201-250 mm</t>
  </si>
  <si>
    <t>43-003-8.2.1-0144451</t>
  </si>
  <si>
    <t>Ablak- vagy szemöldökpárkány színes műanyagbevonatú horganyzott acéllemezből, 50 cm kiterített szélességig LINDAB UB10 alsó (ablak) párkánylemez Lv. 0,5 mm, 60 mm széles, 2 m hosszú, Classic bevonattal, standard színben</t>
  </si>
  <si>
    <t>Bádogozás</t>
  </si>
  <si>
    <t>44-000-1.3</t>
  </si>
  <si>
    <t>m²</t>
  </si>
  <si>
    <t>Fa vagy műanyag nyílászáró szerkezetek bontása, ajtó, ablak vagy kapu, 4,01-6,00 m² között</t>
  </si>
  <si>
    <t>44-000-1.4</t>
  </si>
  <si>
    <t>Fa vagy műanyag nyílászáró szerkezetek bontása, ajtó, ablak vagy kapu, 6,01 m² felett</t>
  </si>
  <si>
    <t>44-000-3</t>
  </si>
  <si>
    <t>Beépített faszekrény (konyhaszekrény) bontása</t>
  </si>
  <si>
    <t>44-000-4</t>
  </si>
  <si>
    <t>Fa lambéria, radiátor farács bontása</t>
  </si>
  <si>
    <t>44-000-5</t>
  </si>
  <si>
    <t>készlet</t>
  </si>
  <si>
    <t>Rögzített elemek (polcok,fogasok,kis szekrények stb.) óvatos bontása, területelőkészítés</t>
  </si>
  <si>
    <t>44-001-1.1.1.1-0131032</t>
  </si>
  <si>
    <t>BAJT 01 beltéri ajtó elhelyezése konszignációban meghatározott műszaki tartalom szerint</t>
  </si>
  <si>
    <t>44-001-1.1.1.1-0131034</t>
  </si>
  <si>
    <t>BAJT 02 beltéri ajtó elhelyezése konszignációban meghatározott műszaki tartalom szerint</t>
  </si>
  <si>
    <t>44-001-1.1.1.1-0131042</t>
  </si>
  <si>
    <t>BAJT 03 beltéri ajtó elhelyezése konszignációban meghatározott műszaki tartalom szerint</t>
  </si>
  <si>
    <t>44-001-1.1.1.1-0131044</t>
  </si>
  <si>
    <t>BAJT 04 beltéri ajtó elhelyezése konszignációban meghatározott műszaki tartalom szerint</t>
  </si>
  <si>
    <t>44-001-1.1.1.1-0131052</t>
  </si>
  <si>
    <t>BAJT 05 beltéri ajtó elhelyezése konszignációban  meghatározott műszaki tartalom szerint</t>
  </si>
  <si>
    <t>44-001-1.1.1.2-0131036</t>
  </si>
  <si>
    <t>BAJT 06 beltéri ajtó elhelyezése konszignációban meghatározott műszaki tartalom szerint</t>
  </si>
  <si>
    <t>44-001-1.1.1.2-0131046</t>
  </si>
  <si>
    <t>BAJT 07 beltéri ajtó elhelyezése konszignációban meghatározott műszaki tartalom szerint</t>
  </si>
  <si>
    <t>44-001-1.1.1.2-0131062</t>
  </si>
  <si>
    <t>BAJT 08 beltéri ajtó elhelyezése konszignációban meghatározott műszaki tartalom szerint</t>
  </si>
  <si>
    <t>44-001-1.1.1.2-0131072</t>
  </si>
  <si>
    <t>BABL 01 beltéri átadóablak elhelyezése konszignációban meghatározott műszaki tartalom szerint</t>
  </si>
  <si>
    <t>Fa- és műanyag szerkezet elhelyezése</t>
  </si>
  <si>
    <t>45-000-2.5</t>
  </si>
  <si>
    <t>Acél vázszerkezetű árnyékoló szerkezet bontása 4 lábas,9,0 fm hosszú,3,0 m magas ollós rendszerű elemek</t>
  </si>
  <si>
    <t>45-004-2-0180301</t>
  </si>
  <si>
    <t>Lépcsőkorlát elhelyezése fészekbe vagy kőcsavaros rögzítéssel teraszoknál 1200 mm-ként 40/40/3 mm oszlopok,két sor víszintes 20/40/3 elemmel meglévő talpgerendához dűbelezéssel rögzítve alapmázolás és kétszeres fedőmázolással együtt</t>
  </si>
  <si>
    <t>45-004-8.1-0180413</t>
  </si>
  <si>
    <t>K 01 Lábtörlőrács, taposórács elhelyezése konszignációban meghatározott műszaki tartalom szerint</t>
  </si>
  <si>
    <t>45-051-1-0344841</t>
  </si>
  <si>
    <t>KORL 01 akadálymentes fogódzó rendszer elhelyezése konszignációban meghatározott műszaki tartalom szerint</t>
  </si>
  <si>
    <t>Fém nyílászáró és épületlakatos-szerkezet elhelyezése</t>
  </si>
  <si>
    <t>47-000-1.4.1.1.1</t>
  </si>
  <si>
    <t>Belső festéseknél felület előkészítése, részmunkák; régi olajfesték eltávolítása falfelületről,fűrészporos tapéta eltávolítása lekaparással, spatulával, bármilyen padozatú helyiségben, tagolatlan felületen</t>
  </si>
  <si>
    <t>47-000-1.21.2.1.1.1-0415526</t>
  </si>
  <si>
    <t>Belső festéseknél felület előkészítése, részmunkák; glettelés,falon és mennyezeten műanyag kötőanyagú glettel (simítótapasszal), vakolt felületen, bármilyen padozatú helyiségben, tagolatlan felületen Baumit FinoFinish - felhasználásra kész, szórható,</t>
  </si>
  <si>
    <t>kézi és gépi glettanyag, beltéri felhasználásra, Cikkszám: 255409</t>
  </si>
  <si>
    <t>47-000-3.3</t>
  </si>
  <si>
    <t>Külső festéseknél felület előkészítése, részmunkák; zárt rendszerű sörétszórás, sima betonfelületen, meglévő támfalak külső felülete</t>
  </si>
  <si>
    <t>47-011-15.1.1.1-0151171</t>
  </si>
  <si>
    <t>Diszperziós fal és mennyezetfestés műanyag bázisú vizes-diszperziós  fehér festékkel, új vagy régi lekapart, előkészített alapfelületen, vakolaton, két rétegben, tagolatlan sima felületen Héra diszperziós belső falfesték, fehér, EAN: 5995061999118</t>
  </si>
  <si>
    <t>47-011-15.1.1.1-0151322</t>
  </si>
  <si>
    <t>Diszperziós festés fal és mennyezetfestés műanyag bázisú vizes-diszperziós  gyárilag színezett festékkel, új vagy régi lekapart, előkészített alapfelületen, vakolaton, két rétegben, tagolatlan sima felületen választott termék standard színkódja szerint</t>
  </si>
  <si>
    <t>47-011-92.1.1.1-0159511</t>
  </si>
  <si>
    <t xml:space="preserve">Műanyag bázisú vizes-diszperziós fal és mennyezetfestés ,fehér penészedésnek, gombásodásnak erősen kitett felületen  vagy jól tapadó meglévő festékrétegen, vakolaton, két rétegben, tagolatlan sima felületen I. rendszer CAPAROL Indeko-W penészgátló belső </t>
  </si>
  <si>
    <t>falfesték, fehér + Capatox baktericid alapozó</t>
  </si>
  <si>
    <t>47-013-15.6.2.1.1-0159422</t>
  </si>
  <si>
    <t>Diszperziós festések,meglévő teraszlábazatok műgyanta, akril kötőanyagú oldószeres, színes homlokzatfestékkel,  megfelelően előkészített  beton felületen, két rétegben, egy vagy több színben, tagolatlan sima felületen Caparol Synthesan oldószeres</t>
  </si>
  <si>
    <t>homlokzatfesték, matt, színes I.</t>
  </si>
  <si>
    <t>47-021-12.2.1-0131032</t>
  </si>
  <si>
    <t>Korróziógátló alapozás előtetők acélszerkezetein műgyanta kötőanyagú, oldószertartalmú festékkel Supralux Koralkyd korroziógátló alapozó, vörös, EAN: 5992451106033</t>
  </si>
  <si>
    <t>47-031-1.3.1.1-0130701</t>
  </si>
  <si>
    <t>Belső fafelületek fedőmázolása,függönykarnis műgyantabázisú (alkid) oldószertartalmú alapozóval, tagolatlan felületen Trinát alapozófesték, fehér 100, EAN: 5995061117031</t>
  </si>
  <si>
    <t>Felületképzés</t>
  </si>
  <si>
    <t>48-010-2.1.2.1-0312743</t>
  </si>
  <si>
    <t>Homlokzati hőszigetelés, üvegszövetháló-erősített komplett hőszigetelő rendszerrel, (ragasztó, hőszögetelés, simitóhabarcs, háló, alapozó, védőbevonat), mechanikai rögzítéssel, kiegészítő profilokkal, egyenes él-képzésű, homlokzati EPS hőszigetelő</t>
  </si>
  <si>
    <t>lapokkal, cementbázisú ragasztóporból képzett ragasztóba, tagolatlan, sík, függőleges falon MAPEI Mapetherm Premium 3 cm hőszig. vastagság (MT. ragasztótapasz+Grafitos EPS+ dűbel+Mapetherm Net+Silancolor BaseCoat+ Silancolor Tonachino 1,5mm)</t>
  </si>
  <si>
    <t>48-010-2.1.2.1-0312752</t>
  </si>
  <si>
    <t>lapokkal, cementbázisú ragasztóporból képzett ragasztóba, tagolatlan, sík, függőleges falon MAPEI Mapetherm Premium 12 cm hőszig. vastagság (MT. ragasztótapasz+Grafitos EPS+ dűbel+Mapetherm Net+Silancolor BaseCoat+ Silancolor Tonachino 1,5mm)</t>
  </si>
  <si>
    <t>48-010-2.3.1-0312922</t>
  </si>
  <si>
    <t>Homlokzati hőszigetelés, üvegszövetháló-erősített komplett hőszigetelő rendszerrel, (ragasztó, hőszögetelés, simitóhabarcs, háló, alapozó, védőbevonat), mechanikai rögzítéssel, kiegészítő profilokkal, egyenes él-képzésű, homlokzati XPS hőszigetelő</t>
  </si>
  <si>
    <t>lapokkal, tagolatlan, sík, függőleges falon MAPEI Mapetherm Elastocolor lábazat 12 cm hőszig. vastagság (MT. ragasztótapasz+XPS+dűbel+Mapetherm Net+Quarzolite BaseCoat+Elastocolor Tonachino Plus 1,2mm)</t>
  </si>
  <si>
    <t>48-014-4.1-0096020</t>
  </si>
  <si>
    <t>Üzemi-használati víz elleni, víznyomásnak nem kitett helyzetű,  kerámia vagy GRES lapburkolat alatti függőleges és vízszintes  bevonatszigeteléssel, két rétegben, 52,53,54,55,61-es helyiségekben  padlón teljes felületen:56,57 m2 falon 40 cm-ig felhajtva</t>
  </si>
  <si>
    <t>körben:22,31 m2 vizes berendezési tárgyak mögötti falon 120 cm-ig:12,56 m2  minimum 1,0 mm száraz rétegvastagságú, egykomponensű, ún. "folyékony fóliával" (rugalmas műanyagdiszperzió)  glettvassal vagy hengerrel felhordva weber.tec 822 (SUPERFLEX 1)</t>
  </si>
  <si>
    <t>egykomponensű folyékony fólia, Kód: DE101092</t>
  </si>
  <si>
    <t>Szigetelés</t>
  </si>
  <si>
    <t>49-001-11.1.4.1.2-0123267</t>
  </si>
  <si>
    <t>KABL 01 Méretre készített műanyag redőny felszerelése, konszignációban meghatározott műszaki tartalom szerint</t>
  </si>
  <si>
    <t>49-001-11.1.4.1.2-0123268</t>
  </si>
  <si>
    <t>KABL 02 Méretre készített műanyag redőny felszerelése, konszignációban meghatározott műszaki tartalom szerint</t>
  </si>
  <si>
    <t>Árnyékolók beépítése</t>
  </si>
  <si>
    <t>50-001-1.1.1.1.1-0041001</t>
  </si>
  <si>
    <t>fm</t>
  </si>
  <si>
    <t>BUT 01 radiátortakaró elem elhelyezése konszignációban meghatározott műszaki tartalom szerint</t>
  </si>
  <si>
    <t>50-001-1.1.1.1.1-0041006</t>
  </si>
  <si>
    <t>BUT 02 beépített szekrény elhelyezése konszignációban meghatározott műszaki tartalom szerint</t>
  </si>
  <si>
    <t>50-001-1.1.1.1.1-0041011</t>
  </si>
  <si>
    <t>BUT 03 beépített szekrény elhelyezése konszignációban meghatározott műszaki tartalom szerint</t>
  </si>
  <si>
    <t>50-001-1.1.1.2.1-0041021</t>
  </si>
  <si>
    <t>BUT 04 beépített szekrény elhelyezése konszignációban meghatározott műszaki tartalom szerint</t>
  </si>
  <si>
    <t>50-001-1.1.1.2.1-0041031</t>
  </si>
  <si>
    <t>B 01 beléptető szőnyeg elhelyezése konszignációban meghatározott műszaki tartalom szerint</t>
  </si>
  <si>
    <t>50-003-1.1.1.1.1-0020076</t>
  </si>
  <si>
    <t>BUT 05 pelenkázó asztal elhelyezése konszignációban meghatározott műszaki tartalom szerint</t>
  </si>
  <si>
    <t>50-003-1.1.1.1.1-0020077</t>
  </si>
  <si>
    <t>BUT 06 öltöztető asztal elhelyezése konszignációban meghatározott műszaki tartalom szerint</t>
  </si>
  <si>
    <t>50-003-1.1.1.2.1-0020061</t>
  </si>
  <si>
    <t>BUT 07 törülköztető ágy elhelyezése konszignációban meghatározott műszaki tartalom szerint</t>
  </si>
  <si>
    <t>50-003-1.1.1.2.1-0020062</t>
  </si>
  <si>
    <t>BUT 08 tisztasági csomag szekrény elhelyezése konszignációban meghatározott műszaki tartalom szerint</t>
  </si>
  <si>
    <t>50-003-1.1.1.3.1-0020071</t>
  </si>
  <si>
    <t>BUT 09 pohár és törülközőtároló polc konszignációban meghatározott műszaki tartalom szerint</t>
  </si>
  <si>
    <t>50-003-1.1.1.3.1-0020072</t>
  </si>
  <si>
    <t>BUT 10 fogas elhelyezése konszignációban meghatározott műszaki tartalom szerint</t>
  </si>
  <si>
    <t>50-003-1.1.1.3.1-0020073</t>
  </si>
  <si>
    <t>Áttört,rácsozott fa biztonsági ajtó elhelyezése foglalkoztatók ajtókon 80/100 cm befoglaló mérettel biztonsági retesszel</t>
  </si>
  <si>
    <t>Beépített berendezési tárgyak elhelyezése</t>
  </si>
  <si>
    <t>53-001-31.2.4-0133032</t>
  </si>
  <si>
    <t>Egyoldalon tokos műanyag csatornacső beépítése földárokba, gumigyűrűs kötéssel, csőidomok nélkül,földmunkával 2,00 m hosszú csövekből, külső csőátmérő: 200 mm</t>
  </si>
  <si>
    <t>53-001-32.1.4-0234246</t>
  </si>
  <si>
    <t>Műanyag, tokos csatornacső idom beépítése földárokba, gumigyűrűs kötéssel, külső csőátmérő: 250 mm-ig, külső csőátmérő: 200 mm</t>
  </si>
  <si>
    <t>53-005-1.1.1-0650707</t>
  </si>
  <si>
    <t>Beton akna-fenékelem elhelyezése, csaphornyos, habarcsos illesztéssel, beépített csatlakozó elemek nélkül, földmunkával belső csőátmérő: 80 cm-ig, 100 cm magasságig</t>
  </si>
  <si>
    <t>53-021-1.1.1-0230561</t>
  </si>
  <si>
    <t>Polimerbeton vízelvezető rendszer (folyóka) elhelyezése gyorsrögzítéssel, illetve csavaros rögzítéssel,  öntöttvas vagy horganyzott acél ráccsal, földmunkák és ágyazatkészítés nélkül, házkörül és a kertben, beépítési hossz: 1,0 m ACO SELF Euroline</t>
  </si>
  <si>
    <t>vízelvezető folyóka, horg. acél bordás ráccsal, 1 m, Rend.szám: 38701</t>
  </si>
  <si>
    <t>Közműcsatorna-építés</t>
  </si>
  <si>
    <t>62-002-1.4.2-0610701</t>
  </si>
  <si>
    <t>Kiemelt szegély készítése, alapárok kiemelésével, beton alapgerendával és megtámasztással, hézagolással, előregyártott szegélykőből vagy cölöpökből, 100 cm hosszú elemekből A Beton-Viacolor kiemelt szegélykő, 100x15x25 cm, szürke C12/15 - XN(H)</t>
  </si>
  <si>
    <t>földnedves kavicsbeton keverék CEM 32,5 pc. Dmax = 16 mm, m = 6,3 finomsági modulussal</t>
  </si>
  <si>
    <t>62-003-8.1-0611404</t>
  </si>
  <si>
    <t>Tér- vagy járdaburkolat készítése, beton burkolókőből hálós, soros, halszálka, parketta vagy kazettás kötésben, homokágyazatba fektetve, 10x20x4,  méretű idomkővel A Beton-Viacolor  10x20x4 cm szürke - 453,65 m2                             10x20x4 cm</t>
  </si>
  <si>
    <t>vörös -  80,00 m2</t>
  </si>
  <si>
    <t>Kőburkolat készítése</t>
  </si>
  <si>
    <t>Összesen:</t>
  </si>
  <si>
    <t>B5 Építészstúdió Kft.</t>
  </si>
  <si>
    <t xml:space="preserve">Név :16.sz. Aprajafalva Bölcsőde       </t>
  </si>
  <si>
    <t xml:space="preserve">                                       </t>
  </si>
  <si>
    <t>Cím :4400 Nyíregyháza,Fazekas J.tér 13.</t>
  </si>
  <si>
    <t xml:space="preserve"> Kelt:      2018 év február hó 15.nap  </t>
  </si>
  <si>
    <t xml:space="preserve">A munka leírása:TOP-6.2.1-16 azonosító </t>
  </si>
  <si>
    <t xml:space="preserve">számú "Családbarát, minkába állást segítő imtézmények,közszolgáltatások       </t>
  </si>
  <si>
    <t xml:space="preserve">fejlesztése" "Bölcsődefejlesztés Nyíregyháza MJV Önkormányzatnál              </t>
  </si>
  <si>
    <t xml:space="preserve">                                                                              </t>
  </si>
  <si>
    <t xml:space="preserve">Készült:Kivitel terv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</si>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</sst>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4" t="s">
        <v>259</v>
      </c>
      <c r="B1" s="24"/>
      <c r="C1" s="24"/>
      <c r="D1" s="24"/>
    </row>
    <row r="2" spans="1:4" s="14" customFormat="1" ht="15.75">
      <c r="A2" s="24"/>
      <c r="B2" s="24"/>
      <c r="C2" s="24"/>
      <c r="D2" s="24"/>
    </row>
    <row r="3" spans="1:4" s="14" customFormat="1" ht="15.75">
      <c r="A3" s="24"/>
      <c r="B3" s="24"/>
      <c r="C3" s="24"/>
      <c r="D3" s="24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260</v>
      </c>
      <c r="C9" s="10" t="s">
        <v>261</v>
      </c>
    </row>
    <row r="10" spans="1:3" ht="15.75">
      <c r="A10" s="10" t="s">
        <v>261</v>
      </c>
      <c r="C10" s="10" t="s">
        <v>261</v>
      </c>
    </row>
    <row r="11" spans="1:3" ht="15.75">
      <c r="A11" s="10" t="s">
        <v>262</v>
      </c>
      <c r="C11" s="10" t="s">
        <v>263</v>
      </c>
    </row>
    <row r="12" spans="1:3" ht="15.75">
      <c r="A12" s="10" t="s">
        <v>261</v>
      </c>
      <c r="C12" s="10" t="s">
        <v>261</v>
      </c>
    </row>
    <row r="13" spans="1:3" ht="15.75">
      <c r="A13" s="10" t="s">
        <v>261</v>
      </c>
      <c r="C13" s="10" t="s">
        <v>261</v>
      </c>
    </row>
    <row r="14" spans="1:3" ht="15.75">
      <c r="A14" s="10" t="s">
        <v>261</v>
      </c>
      <c r="C14" s="10" t="s">
        <v>261</v>
      </c>
    </row>
    <row r="15" spans="1:3" ht="15.75">
      <c r="A15" s="10" t="s">
        <v>264</v>
      </c>
      <c r="C15" s="10" t="s">
        <v>261</v>
      </c>
    </row>
    <row r="16" ht="15.75">
      <c r="A16" s="10" t="s">
        <v>265</v>
      </c>
    </row>
    <row r="17" ht="15.75">
      <c r="A17" s="10" t="s">
        <v>266</v>
      </c>
    </row>
    <row r="18" ht="15.75">
      <c r="A18" s="10" t="s">
        <v>267</v>
      </c>
    </row>
    <row r="19" ht="15.75">
      <c r="A19" s="10" t="s">
        <v>268</v>
      </c>
    </row>
    <row r="20" ht="15.75">
      <c r="A20" s="10" t="s">
        <v>267</v>
      </c>
    </row>
    <row r="22" spans="1:4" ht="15.75">
      <c r="A22" s="20" t="s">
        <v>269</v>
      </c>
      <c r="B22" s="20"/>
      <c r="C22" s="20"/>
      <c r="D22" s="20"/>
    </row>
    <row r="23" spans="1:4" ht="15.75">
      <c r="A23" s="15" t="s">
        <v>270</v>
      </c>
      <c r="B23" s="15"/>
      <c r="C23" s="18" t="s">
        <v>271</v>
      </c>
      <c r="D23" s="18" t="s">
        <v>272</v>
      </c>
    </row>
    <row r="24" spans="1:4" ht="15.75">
      <c r="A24" s="15" t="s">
        <v>273</v>
      </c>
      <c r="B24" s="15"/>
      <c r="C24" s="15">
        <f>ROUND(SUM(Összesítő!B2:B20),0)</f>
        <v>0</v>
      </c>
      <c r="D24" s="15">
        <f>ROUND(SUM(Összesítő!C2:C20),0)</f>
        <v>0</v>
      </c>
    </row>
    <row r="25" spans="1:4" ht="15.75">
      <c r="A25" s="15" t="s">
        <v>274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275</v>
      </c>
      <c r="C26" s="21">
        <f>ROUND(C25+D25,0)</f>
        <v>0</v>
      </c>
      <c r="D26" s="21"/>
    </row>
    <row r="27" spans="1:4" ht="15.75">
      <c r="A27" s="15" t="s">
        <v>276</v>
      </c>
      <c r="B27" s="16">
        <v>0.27</v>
      </c>
      <c r="C27" s="22">
        <f>ROUND(C26*B27,0)</f>
        <v>0</v>
      </c>
      <c r="D27" s="22"/>
    </row>
    <row r="28" spans="1:4" ht="15.75">
      <c r="A28" s="15" t="s">
        <v>277</v>
      </c>
      <c r="B28" s="15"/>
      <c r="C28" s="23">
        <f>ROUND(C26+C27,0)</f>
        <v>0</v>
      </c>
      <c r="D28" s="23"/>
    </row>
    <row r="32" spans="2:3" ht="15.75">
      <c r="B32" s="21" t="s">
        <v>278</v>
      </c>
      <c r="C32" s="21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>
      <c r="A2" s="7">
        <v>1</v>
      </c>
      <c r="B2" s="1" t="s">
        <v>65</v>
      </c>
      <c r="C2" s="9" t="s">
        <v>66</v>
      </c>
      <c r="D2" s="5">
        <v>720.06</v>
      </c>
      <c r="E2" s="1" t="s">
        <v>22</v>
      </c>
      <c r="H2" s="5">
        <f>ROUND(D2*F2,0)</f>
        <v>0</v>
      </c>
      <c r="I2" s="5">
        <f>ROUND(D2*G2,0)</f>
        <v>0</v>
      </c>
    </row>
    <row r="3" ht="25.5">
      <c r="C3" s="9" t="s">
        <v>67</v>
      </c>
    </row>
    <row r="5" spans="1:9" ht="102">
      <c r="A5" s="7">
        <v>2</v>
      </c>
      <c r="B5" s="1" t="s">
        <v>68</v>
      </c>
      <c r="C5" s="9" t="s">
        <v>69</v>
      </c>
      <c r="D5" s="5">
        <v>790.02</v>
      </c>
      <c r="E5" s="1" t="s">
        <v>22</v>
      </c>
      <c r="H5" s="5">
        <f>ROUND(D5*F5,0)</f>
        <v>0</v>
      </c>
      <c r="I5" s="5">
        <f>ROUND(D5*G5,0)</f>
        <v>0</v>
      </c>
    </row>
    <row r="6" ht="25.5">
      <c r="C6" s="9" t="s">
        <v>70</v>
      </c>
    </row>
    <row r="8" spans="1:9" ht="76.5">
      <c r="A8" s="7">
        <v>3</v>
      </c>
      <c r="B8" s="1" t="s">
        <v>71</v>
      </c>
      <c r="C8" s="1" t="s">
        <v>72</v>
      </c>
      <c r="D8" s="5">
        <v>227.5</v>
      </c>
      <c r="E8" s="1" t="s">
        <v>22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74</v>
      </c>
      <c r="C2" s="9" t="s">
        <v>75</v>
      </c>
      <c r="D2" s="5">
        <v>4.5</v>
      </c>
      <c r="E2" s="1" t="s">
        <v>22</v>
      </c>
      <c r="H2" s="5">
        <f>ROUND(D2*F2,0)</f>
        <v>0</v>
      </c>
      <c r="I2" s="5">
        <f>ROUND(D2*G2,0)</f>
        <v>0</v>
      </c>
    </row>
    <row r="3" ht="12.75">
      <c r="C3" s="9" t="s">
        <v>76</v>
      </c>
    </row>
    <row r="5" spans="1:9" ht="102">
      <c r="A5" s="7">
        <v>2</v>
      </c>
      <c r="B5" s="1" t="s">
        <v>77</v>
      </c>
      <c r="C5" s="9" t="s">
        <v>78</v>
      </c>
      <c r="D5" s="5">
        <v>14.4</v>
      </c>
      <c r="E5" s="1" t="s">
        <v>22</v>
      </c>
      <c r="H5" s="5">
        <f>ROUND(D5*F5,0)</f>
        <v>0</v>
      </c>
      <c r="I5" s="5">
        <f>ROUND(D5*G5,0)</f>
        <v>0</v>
      </c>
    </row>
    <row r="6" ht="51">
      <c r="C6" s="9" t="s">
        <v>79</v>
      </c>
    </row>
    <row r="8" spans="1:9" ht="89.25">
      <c r="A8" s="7">
        <v>3</v>
      </c>
      <c r="B8" s="1" t="s">
        <v>80</v>
      </c>
      <c r="C8" s="1" t="s">
        <v>81</v>
      </c>
      <c r="D8" s="5">
        <v>102.05</v>
      </c>
      <c r="E8" s="1" t="s">
        <v>22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83</v>
      </c>
      <c r="C2" s="1" t="s">
        <v>84</v>
      </c>
      <c r="D2" s="5">
        <v>433.7</v>
      </c>
      <c r="E2" s="1" t="s">
        <v>22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85</v>
      </c>
      <c r="C4" s="1" t="s">
        <v>86</v>
      </c>
      <c r="D4" s="5">
        <v>462.63</v>
      </c>
      <c r="E4" s="1" t="s">
        <v>22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87</v>
      </c>
      <c r="C6" s="1" t="s">
        <v>88</v>
      </c>
      <c r="D6" s="5">
        <v>82.98</v>
      </c>
      <c r="E6" s="1" t="s">
        <v>22</v>
      </c>
      <c r="H6" s="5">
        <f>ROUND(D6*F6,0)</f>
        <v>0</v>
      </c>
      <c r="I6" s="5">
        <f>ROUND(D6*G6,0)</f>
        <v>0</v>
      </c>
    </row>
    <row r="8" spans="1:9" ht="51">
      <c r="A8" s="7">
        <v>4</v>
      </c>
      <c r="B8" s="1" t="s">
        <v>89</v>
      </c>
      <c r="C8" s="1" t="s">
        <v>90</v>
      </c>
      <c r="D8" s="5">
        <v>462.63</v>
      </c>
      <c r="E8" s="1" t="s">
        <v>22</v>
      </c>
      <c r="H8" s="5">
        <f>ROUND(D8*F8,0)</f>
        <v>0</v>
      </c>
      <c r="I8" s="5">
        <f>ROUND(D8*G8,0)</f>
        <v>0</v>
      </c>
    </row>
    <row r="10" spans="1:9" ht="63.75">
      <c r="A10" s="7">
        <v>5</v>
      </c>
      <c r="B10" s="1" t="s">
        <v>91</v>
      </c>
      <c r="C10" s="1" t="s">
        <v>92</v>
      </c>
      <c r="D10" s="5">
        <v>471.38</v>
      </c>
      <c r="E10" s="1" t="s">
        <v>22</v>
      </c>
      <c r="H10" s="5">
        <f>ROUND(D10*F10,0)</f>
        <v>0</v>
      </c>
      <c r="I10" s="5">
        <f>ROUND(D10*G10,0)</f>
        <v>0</v>
      </c>
    </row>
    <row r="12" spans="1:9" ht="76.5">
      <c r="A12" s="7">
        <v>6</v>
      </c>
      <c r="B12" s="1" t="s">
        <v>93</v>
      </c>
      <c r="C12" s="1" t="s">
        <v>94</v>
      </c>
      <c r="D12" s="5">
        <v>360.82</v>
      </c>
      <c r="E12" s="1" t="s">
        <v>22</v>
      </c>
      <c r="H12" s="5">
        <f>ROUND(D12*F12,0)</f>
        <v>0</v>
      </c>
      <c r="I12" s="5">
        <f>ROUND(D12*G12,0)</f>
        <v>0</v>
      </c>
    </row>
    <row r="14" spans="1:9" ht="76.5">
      <c r="A14" s="7">
        <v>7</v>
      </c>
      <c r="B14" s="1" t="s">
        <v>95</v>
      </c>
      <c r="C14" s="1" t="s">
        <v>96</v>
      </c>
      <c r="D14" s="5">
        <v>472.01</v>
      </c>
      <c r="E14" s="1" t="s">
        <v>22</v>
      </c>
      <c r="H14" s="5">
        <f>ROUND(D14*F14,0)</f>
        <v>0</v>
      </c>
      <c r="I14" s="5">
        <f>ROUND(D14*G14,0)</f>
        <v>0</v>
      </c>
    </row>
    <row r="16" spans="1:9" ht="102">
      <c r="A16" s="7">
        <v>8</v>
      </c>
      <c r="B16" s="1" t="s">
        <v>97</v>
      </c>
      <c r="C16" s="9" t="s">
        <v>98</v>
      </c>
      <c r="D16" s="5">
        <v>576.99</v>
      </c>
      <c r="E16" s="1" t="s">
        <v>22</v>
      </c>
      <c r="H16" s="5">
        <f>ROUND(D16*F16,0)</f>
        <v>0</v>
      </c>
      <c r="I16" s="5">
        <f>ROUND(D16*G16,0)</f>
        <v>0</v>
      </c>
    </row>
    <row r="17" ht="89.25">
      <c r="C17" s="9" t="s">
        <v>99</v>
      </c>
    </row>
    <row r="18" ht="25.5">
      <c r="C18" s="9" t="s">
        <v>100</v>
      </c>
    </row>
    <row r="20" spans="1:9" ht="89.25">
      <c r="A20" s="7">
        <v>9</v>
      </c>
      <c r="B20" s="1" t="s">
        <v>101</v>
      </c>
      <c r="C20" s="9" t="s">
        <v>102</v>
      </c>
      <c r="D20" s="5">
        <v>126.84</v>
      </c>
      <c r="E20" s="1" t="s">
        <v>22</v>
      </c>
      <c r="H20" s="5">
        <f>ROUND(D20*F20,0)</f>
        <v>0</v>
      </c>
      <c r="I20" s="5">
        <f>ROUND(D20*G20,0)</f>
        <v>0</v>
      </c>
    </row>
    <row r="21" ht="89.25">
      <c r="C21" s="9" t="s">
        <v>103</v>
      </c>
    </row>
    <row r="22" ht="63.75">
      <c r="C22" s="9" t="s">
        <v>104</v>
      </c>
    </row>
    <row r="24" spans="1:9" ht="102">
      <c r="A24" s="7">
        <v>10</v>
      </c>
      <c r="B24" s="1" t="s">
        <v>105</v>
      </c>
      <c r="C24" s="9" t="s">
        <v>106</v>
      </c>
      <c r="D24" s="5">
        <v>360.82</v>
      </c>
      <c r="E24" s="1" t="s">
        <v>22</v>
      </c>
      <c r="H24" s="5">
        <f>ROUND(D24*F24,0)</f>
        <v>0</v>
      </c>
      <c r="I24" s="5">
        <f>ROUND(D24*G24,0)</f>
        <v>0</v>
      </c>
    </row>
    <row r="25" ht="102">
      <c r="C25" s="9" t="s">
        <v>107</v>
      </c>
    </row>
    <row r="26" ht="102">
      <c r="C26" s="9" t="s">
        <v>108</v>
      </c>
    </row>
    <row r="27" ht="76.5">
      <c r="C27" s="9" t="s">
        <v>109</v>
      </c>
    </row>
    <row r="29" spans="1:9" ht="102">
      <c r="A29" s="7">
        <v>11</v>
      </c>
      <c r="B29" s="1" t="s">
        <v>110</v>
      </c>
      <c r="C29" s="9" t="s">
        <v>111</v>
      </c>
      <c r="D29" s="5">
        <v>472.01</v>
      </c>
      <c r="E29" s="1" t="s">
        <v>22</v>
      </c>
      <c r="H29" s="5">
        <f>ROUND(D29*F29,0)</f>
        <v>0</v>
      </c>
      <c r="I29" s="5">
        <f>ROUND(D29*G29,0)</f>
        <v>0</v>
      </c>
    </row>
    <row r="30" ht="89.25">
      <c r="C30" s="9" t="s">
        <v>112</v>
      </c>
    </row>
    <row r="31" ht="25.5">
      <c r="C31" s="9" t="s">
        <v>113</v>
      </c>
    </row>
    <row r="33" spans="1:9" ht="51">
      <c r="A33" s="7">
        <v>12</v>
      </c>
      <c r="B33" s="1" t="s">
        <v>114</v>
      </c>
      <c r="C33" s="1" t="s">
        <v>115</v>
      </c>
      <c r="D33" s="5">
        <v>213.99</v>
      </c>
      <c r="E33" s="1" t="s">
        <v>22</v>
      </c>
      <c r="H33" s="5">
        <f>ROUND(D33*F33,0)</f>
        <v>0</v>
      </c>
      <c r="I33" s="5">
        <f>ROUND(D33*G33,0)</f>
        <v>0</v>
      </c>
    </row>
    <row r="35" spans="1:9" ht="76.5">
      <c r="A35" s="7">
        <v>13</v>
      </c>
      <c r="B35" s="1" t="s">
        <v>116</v>
      </c>
      <c r="C35" s="1" t="s">
        <v>117</v>
      </c>
      <c r="D35" s="5">
        <v>59.19</v>
      </c>
      <c r="E35" s="1" t="s">
        <v>22</v>
      </c>
      <c r="H35" s="5">
        <f>ROUND(D35*F35,0)</f>
        <v>0</v>
      </c>
      <c r="I35" s="5">
        <f>ROUND(D35*G35,0)</f>
        <v>0</v>
      </c>
    </row>
    <row r="37" spans="1:9" s="8" customFormat="1" ht="12.75">
      <c r="A37" s="6"/>
      <c r="B37" s="2"/>
      <c r="C37" s="2" t="s">
        <v>19</v>
      </c>
      <c r="D37" s="4"/>
      <c r="E37" s="2"/>
      <c r="F37" s="4"/>
      <c r="G37" s="4"/>
      <c r="H37" s="4">
        <f>ROUND(SUM(H2:H36),0)</f>
        <v>0</v>
      </c>
      <c r="I37" s="4">
        <f>ROUND(SUM(I2:I36),0)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7">
      <selection activeCell="K10" sqref="K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119</v>
      </c>
      <c r="C2" s="1" t="s">
        <v>121</v>
      </c>
      <c r="D2" s="5">
        <v>129.6</v>
      </c>
      <c r="E2" s="1" t="s">
        <v>120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122</v>
      </c>
      <c r="C4" s="1" t="s">
        <v>123</v>
      </c>
      <c r="D4" s="5">
        <v>15.65</v>
      </c>
      <c r="E4" s="1" t="s">
        <v>120</v>
      </c>
      <c r="H4" s="5">
        <f>ROUND(D4*F4,0)</f>
        <v>0</v>
      </c>
      <c r="I4" s="5">
        <f>ROUND(D4*G4,0)</f>
        <v>0</v>
      </c>
    </row>
    <row r="6" spans="1:9" ht="102">
      <c r="A6" s="7">
        <v>3</v>
      </c>
      <c r="B6" s="1" t="s">
        <v>124</v>
      </c>
      <c r="C6" s="1" t="s">
        <v>125</v>
      </c>
      <c r="D6" s="5">
        <v>15.75</v>
      </c>
      <c r="E6" s="1" t="s">
        <v>120</v>
      </c>
      <c r="H6" s="5">
        <f>ROUND(D6*F6,0)</f>
        <v>0</v>
      </c>
      <c r="I6" s="5">
        <f>ROUND(D6*G6,0)</f>
        <v>0</v>
      </c>
    </row>
    <row r="8" spans="1:9" ht="102">
      <c r="A8" s="7">
        <v>4</v>
      </c>
      <c r="B8" s="1" t="s">
        <v>126</v>
      </c>
      <c r="C8" s="9" t="s">
        <v>127</v>
      </c>
      <c r="D8" s="5">
        <v>288.2</v>
      </c>
      <c r="E8" s="1" t="s">
        <v>120</v>
      </c>
      <c r="H8" s="5">
        <f>ROUND(D8*F8,0)</f>
        <v>0</v>
      </c>
      <c r="I8" s="5">
        <f>ROUND(D8*G8,0)</f>
        <v>0</v>
      </c>
    </row>
    <row r="9" ht="12.75">
      <c r="C9" s="9" t="s">
        <v>128</v>
      </c>
    </row>
    <row r="11" spans="1:9" ht="89.25">
      <c r="A11" s="7">
        <v>5</v>
      </c>
      <c r="B11" s="1" t="s">
        <v>129</v>
      </c>
      <c r="C11" s="9" t="s">
        <v>130</v>
      </c>
      <c r="D11" s="5">
        <v>40.5</v>
      </c>
      <c r="E11" s="1" t="s">
        <v>120</v>
      </c>
      <c r="H11" s="5">
        <f>ROUND(D11*F11,0)</f>
        <v>0</v>
      </c>
      <c r="I11" s="5">
        <f>ROUND(D11*G11,0)</f>
        <v>0</v>
      </c>
    </row>
    <row r="12" ht="12.75">
      <c r="C12" s="9" t="s">
        <v>131</v>
      </c>
    </row>
    <row r="14" spans="1:9" ht="89.25">
      <c r="A14" s="7">
        <v>6</v>
      </c>
      <c r="B14" s="1" t="s">
        <v>132</v>
      </c>
      <c r="C14" s="1" t="s">
        <v>133</v>
      </c>
      <c r="D14" s="5">
        <v>129.6</v>
      </c>
      <c r="E14" s="1" t="s">
        <v>120</v>
      </c>
      <c r="H14" s="5">
        <f>ROUND(D14*F14,0)</f>
        <v>0</v>
      </c>
      <c r="I14" s="5">
        <f>ROUND(D14*G14,0)</f>
        <v>0</v>
      </c>
    </row>
    <row r="16" spans="1:9" s="8" customFormat="1" ht="12.75">
      <c r="A16" s="6"/>
      <c r="B16" s="2"/>
      <c r="C16" s="2" t="s">
        <v>19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135</v>
      </c>
      <c r="C2" s="1" t="s">
        <v>137</v>
      </c>
      <c r="D2" s="5">
        <v>7.87</v>
      </c>
      <c r="E2" s="1" t="s">
        <v>136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138</v>
      </c>
      <c r="C4" s="1" t="s">
        <v>139</v>
      </c>
      <c r="D4" s="5">
        <v>180.18</v>
      </c>
      <c r="E4" s="1" t="s">
        <v>136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140</v>
      </c>
      <c r="C6" s="1" t="s">
        <v>141</v>
      </c>
      <c r="D6" s="5">
        <v>111.8</v>
      </c>
      <c r="E6" s="1" t="s">
        <v>136</v>
      </c>
      <c r="H6" s="5">
        <f>ROUND(D6*F6,0)</f>
        <v>0</v>
      </c>
      <c r="I6" s="5">
        <f>ROUND(D6*G6,0)</f>
        <v>0</v>
      </c>
    </row>
    <row r="8" spans="1:9" ht="12.75">
      <c r="A8" s="7">
        <v>4</v>
      </c>
      <c r="B8" s="1" t="s">
        <v>142</v>
      </c>
      <c r="C8" s="1" t="s">
        <v>143</v>
      </c>
      <c r="D8" s="5">
        <v>235.8</v>
      </c>
      <c r="E8" s="1" t="s">
        <v>136</v>
      </c>
      <c r="H8" s="5">
        <f>ROUND(D8*F8,0)</f>
        <v>0</v>
      </c>
      <c r="I8" s="5">
        <f>ROUND(D8*G8,0)</f>
        <v>0</v>
      </c>
    </row>
    <row r="10" spans="1:9" ht="38.25">
      <c r="A10" s="7">
        <v>5</v>
      </c>
      <c r="B10" s="1" t="s">
        <v>144</v>
      </c>
      <c r="C10" s="1" t="s">
        <v>146</v>
      </c>
      <c r="D10" s="5">
        <v>1</v>
      </c>
      <c r="E10" s="1" t="s">
        <v>145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147</v>
      </c>
      <c r="C12" s="1" t="s">
        <v>148</v>
      </c>
      <c r="D12" s="5">
        <v>36</v>
      </c>
      <c r="E12" s="1" t="s">
        <v>31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149</v>
      </c>
      <c r="C14" s="1" t="s">
        <v>150</v>
      </c>
      <c r="D14" s="5">
        <v>29</v>
      </c>
      <c r="E14" s="1" t="s">
        <v>31</v>
      </c>
      <c r="H14" s="5">
        <f>ROUND(D14*F14,0)</f>
        <v>0</v>
      </c>
      <c r="I14" s="5">
        <f>ROUND(D14*G14,0)</f>
        <v>0</v>
      </c>
    </row>
    <row r="16" spans="1:9" ht="38.25">
      <c r="A16" s="7">
        <v>8</v>
      </c>
      <c r="B16" s="1" t="s">
        <v>151</v>
      </c>
      <c r="C16" s="1" t="s">
        <v>152</v>
      </c>
      <c r="D16" s="5">
        <v>1</v>
      </c>
      <c r="E16" s="1" t="s">
        <v>31</v>
      </c>
      <c r="H16" s="5">
        <f>ROUND(D16*F16,0)</f>
        <v>0</v>
      </c>
      <c r="I16" s="5">
        <f>ROUND(D16*G16,0)</f>
        <v>0</v>
      </c>
    </row>
    <row r="18" spans="1:9" ht="38.25">
      <c r="A18" s="7">
        <v>9</v>
      </c>
      <c r="B18" s="1" t="s">
        <v>153</v>
      </c>
      <c r="C18" s="1" t="s">
        <v>154</v>
      </c>
      <c r="D18" s="5">
        <v>5</v>
      </c>
      <c r="E18" s="1" t="s">
        <v>31</v>
      </c>
      <c r="H18" s="5">
        <f>ROUND(D18*F18,0)</f>
        <v>0</v>
      </c>
      <c r="I18" s="5">
        <f>ROUND(D18*G18,0)</f>
        <v>0</v>
      </c>
    </row>
    <row r="20" spans="1:9" ht="38.25">
      <c r="A20" s="7">
        <v>10</v>
      </c>
      <c r="B20" s="1" t="s">
        <v>155</v>
      </c>
      <c r="C20" s="1" t="s">
        <v>156</v>
      </c>
      <c r="D20" s="5">
        <v>5</v>
      </c>
      <c r="E20" s="1" t="s">
        <v>31</v>
      </c>
      <c r="H20" s="5">
        <f>ROUND(D20*F20,0)</f>
        <v>0</v>
      </c>
      <c r="I20" s="5">
        <f>ROUND(D20*G20,0)</f>
        <v>0</v>
      </c>
    </row>
    <row r="22" spans="1:9" ht="38.25">
      <c r="A22" s="7">
        <v>11</v>
      </c>
      <c r="B22" s="1" t="s">
        <v>157</v>
      </c>
      <c r="C22" s="1" t="s">
        <v>158</v>
      </c>
      <c r="D22" s="5">
        <v>4</v>
      </c>
      <c r="E22" s="1" t="s">
        <v>31</v>
      </c>
      <c r="H22" s="5">
        <f>ROUND(D22*F22,0)</f>
        <v>0</v>
      </c>
      <c r="I22" s="5">
        <f>ROUND(D22*G22,0)</f>
        <v>0</v>
      </c>
    </row>
    <row r="24" spans="1:9" ht="38.25">
      <c r="A24" s="7">
        <v>12</v>
      </c>
      <c r="B24" s="1" t="s">
        <v>159</v>
      </c>
      <c r="C24" s="1" t="s">
        <v>160</v>
      </c>
      <c r="D24" s="5">
        <v>1</v>
      </c>
      <c r="E24" s="1" t="s">
        <v>31</v>
      </c>
      <c r="H24" s="5">
        <f>ROUND(D24*F24,0)</f>
        <v>0</v>
      </c>
      <c r="I24" s="5">
        <f>ROUND(D24*G24,0)</f>
        <v>0</v>
      </c>
    </row>
    <row r="26" spans="1:9" ht="38.25">
      <c r="A26" s="7">
        <v>13</v>
      </c>
      <c r="B26" s="1" t="s">
        <v>161</v>
      </c>
      <c r="C26" s="1" t="s">
        <v>162</v>
      </c>
      <c r="D26" s="5">
        <v>1</v>
      </c>
      <c r="E26" s="1" t="s">
        <v>31</v>
      </c>
      <c r="H26" s="5">
        <f>ROUND(D26*F26,0)</f>
        <v>0</v>
      </c>
      <c r="I26" s="5">
        <f>ROUND(D26*G26,0)</f>
        <v>0</v>
      </c>
    </row>
    <row r="28" spans="1:9" ht="38.25">
      <c r="A28" s="7">
        <v>14</v>
      </c>
      <c r="B28" s="1" t="s">
        <v>163</v>
      </c>
      <c r="C28" s="1" t="s">
        <v>164</v>
      </c>
      <c r="D28" s="5">
        <v>2</v>
      </c>
      <c r="E28" s="1" t="s">
        <v>31</v>
      </c>
      <c r="H28" s="5">
        <f>ROUND(D28*F28,0)</f>
        <v>0</v>
      </c>
      <c r="I28" s="5">
        <f>ROUND(D28*G28,0)</f>
        <v>0</v>
      </c>
    </row>
    <row r="30" spans="1:9" s="8" customFormat="1" ht="12.75">
      <c r="A30" s="6"/>
      <c r="B30" s="2"/>
      <c r="C30" s="2" t="s">
        <v>19</v>
      </c>
      <c r="D30" s="4"/>
      <c r="E30" s="2"/>
      <c r="F30" s="4"/>
      <c r="G30" s="4"/>
      <c r="H30" s="4">
        <f>ROUND(SUM(H2:H29),0)</f>
        <v>0</v>
      </c>
      <c r="I30" s="4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166</v>
      </c>
      <c r="C2" s="1" t="s">
        <v>167</v>
      </c>
      <c r="D2" s="5">
        <v>36</v>
      </c>
      <c r="E2" s="1" t="s">
        <v>120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168</v>
      </c>
      <c r="C4" s="1" t="s">
        <v>169</v>
      </c>
      <c r="D4" s="5">
        <v>95.5</v>
      </c>
      <c r="E4" s="1" t="s">
        <v>120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170</v>
      </c>
      <c r="C6" s="1" t="s">
        <v>171</v>
      </c>
      <c r="D6" s="5">
        <v>11</v>
      </c>
      <c r="E6" s="1" t="s">
        <v>31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172</v>
      </c>
      <c r="C8" s="1" t="s">
        <v>173</v>
      </c>
      <c r="D8" s="5">
        <v>35.5</v>
      </c>
      <c r="E8" s="1" t="s">
        <v>120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175</v>
      </c>
      <c r="C2" s="1" t="s">
        <v>176</v>
      </c>
      <c r="D2" s="5">
        <v>158.36</v>
      </c>
      <c r="E2" s="1" t="s">
        <v>22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177</v>
      </c>
      <c r="C4" s="9" t="s">
        <v>178</v>
      </c>
      <c r="D4" s="5">
        <v>3279.28</v>
      </c>
      <c r="E4" s="1" t="s">
        <v>22</v>
      </c>
      <c r="H4" s="5">
        <f>ROUND(D4*F4,0)</f>
        <v>0</v>
      </c>
      <c r="I4" s="5">
        <f>ROUND(D4*G4,0)</f>
        <v>0</v>
      </c>
    </row>
    <row r="5" ht="25.5">
      <c r="C5" s="9" t="s">
        <v>179</v>
      </c>
    </row>
    <row r="7" spans="1:9" ht="51">
      <c r="A7" s="7">
        <v>3</v>
      </c>
      <c r="B7" s="1" t="s">
        <v>180</v>
      </c>
      <c r="C7" s="1" t="s">
        <v>181</v>
      </c>
      <c r="D7" s="5">
        <v>58.32</v>
      </c>
      <c r="E7" s="1" t="s">
        <v>22</v>
      </c>
      <c r="H7" s="5">
        <f>ROUND(D7*F7,0)</f>
        <v>0</v>
      </c>
      <c r="I7" s="5">
        <f>ROUND(D7*G7,0)</f>
        <v>0</v>
      </c>
    </row>
    <row r="9" spans="1:9" ht="89.25">
      <c r="A9" s="7">
        <v>4</v>
      </c>
      <c r="B9" s="1" t="s">
        <v>182</v>
      </c>
      <c r="C9" s="1" t="s">
        <v>183</v>
      </c>
      <c r="D9" s="5">
        <v>680.1</v>
      </c>
      <c r="E9" s="1" t="s">
        <v>22</v>
      </c>
      <c r="H9" s="5">
        <f>ROUND(D9*F9,0)</f>
        <v>0</v>
      </c>
      <c r="I9" s="5">
        <f>ROUND(D9*G9,0)</f>
        <v>0</v>
      </c>
    </row>
    <row r="11" spans="1:9" ht="89.25">
      <c r="A11" s="7">
        <v>5</v>
      </c>
      <c r="B11" s="1" t="s">
        <v>184</v>
      </c>
      <c r="C11" s="1" t="s">
        <v>185</v>
      </c>
      <c r="D11" s="5">
        <v>2253.46</v>
      </c>
      <c r="E11" s="1" t="s">
        <v>22</v>
      </c>
      <c r="H11" s="5">
        <f>ROUND(D11*F11,0)</f>
        <v>0</v>
      </c>
      <c r="I11" s="5">
        <f>ROUND(D11*G11,0)</f>
        <v>0</v>
      </c>
    </row>
    <row r="13" spans="1:9" ht="89.25">
      <c r="A13" s="7">
        <v>6</v>
      </c>
      <c r="B13" s="1" t="s">
        <v>186</v>
      </c>
      <c r="C13" s="9" t="s">
        <v>187</v>
      </c>
      <c r="D13" s="5">
        <v>345.82</v>
      </c>
      <c r="E13" s="1" t="s">
        <v>22</v>
      </c>
      <c r="H13" s="5">
        <f>ROUND(D13*F13,0)</f>
        <v>0</v>
      </c>
      <c r="I13" s="5">
        <f>ROUND(D13*G13,0)</f>
        <v>0</v>
      </c>
    </row>
    <row r="14" ht="25.5">
      <c r="C14" s="9" t="s">
        <v>188</v>
      </c>
    </row>
    <row r="16" spans="1:9" ht="102">
      <c r="A16" s="7">
        <v>7</v>
      </c>
      <c r="B16" s="1" t="s">
        <v>189</v>
      </c>
      <c r="C16" s="9" t="s">
        <v>190</v>
      </c>
      <c r="D16" s="5">
        <v>58.32</v>
      </c>
      <c r="E16" s="1" t="s">
        <v>22</v>
      </c>
      <c r="H16" s="5">
        <f>ROUND(D16*F16,0)</f>
        <v>0</v>
      </c>
      <c r="I16" s="5">
        <f>ROUND(D16*G16,0)</f>
        <v>0</v>
      </c>
    </row>
    <row r="17" ht="12.75">
      <c r="C17" s="9" t="s">
        <v>191</v>
      </c>
    </row>
    <row r="19" spans="1:9" ht="63.75">
      <c r="A19" s="7">
        <v>8</v>
      </c>
      <c r="B19" s="1" t="s">
        <v>192</v>
      </c>
      <c r="C19" s="1" t="s">
        <v>193</v>
      </c>
      <c r="D19" s="5">
        <v>47.2</v>
      </c>
      <c r="E19" s="1" t="s">
        <v>22</v>
      </c>
      <c r="H19" s="5">
        <f>ROUND(D19*F19,0)</f>
        <v>0</v>
      </c>
      <c r="I19" s="5">
        <f>ROUND(D19*G19,0)</f>
        <v>0</v>
      </c>
    </row>
    <row r="21" spans="1:9" ht="76.5">
      <c r="A21" s="7">
        <v>9</v>
      </c>
      <c r="B21" s="1" t="s">
        <v>194</v>
      </c>
      <c r="C21" s="1" t="s">
        <v>195</v>
      </c>
      <c r="D21" s="5">
        <v>25.92</v>
      </c>
      <c r="E21" s="1" t="s">
        <v>22</v>
      </c>
      <c r="H21" s="5">
        <f>ROUND(D21*F21,0)</f>
        <v>0</v>
      </c>
      <c r="I21" s="5">
        <f>ROUND(D21*G21,0)</f>
        <v>0</v>
      </c>
    </row>
    <row r="23" spans="1:9" s="8" customFormat="1" ht="12.75">
      <c r="A23" s="6"/>
      <c r="B23" s="2"/>
      <c r="C23" s="2" t="s">
        <v>19</v>
      </c>
      <c r="D23" s="4"/>
      <c r="E23" s="2"/>
      <c r="F23" s="4"/>
      <c r="G23" s="4"/>
      <c r="H23" s="4">
        <f>ROUND(SUM(H2:H22),0)</f>
        <v>0</v>
      </c>
      <c r="I23" s="4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>
      <c r="A2" s="7">
        <v>1</v>
      </c>
      <c r="B2" s="1" t="s">
        <v>197</v>
      </c>
      <c r="C2" s="9" t="s">
        <v>198</v>
      </c>
      <c r="D2" s="5">
        <v>87.33</v>
      </c>
      <c r="E2" s="1" t="s">
        <v>22</v>
      </c>
      <c r="H2" s="5">
        <f>ROUND(D2*F2,0)</f>
        <v>0</v>
      </c>
      <c r="I2" s="5">
        <f>ROUND(D2*G2,0)</f>
        <v>0</v>
      </c>
    </row>
    <row r="3" ht="89.25">
      <c r="C3" s="9" t="s">
        <v>199</v>
      </c>
    </row>
    <row r="5" spans="1:9" ht="102">
      <c r="A5" s="7">
        <v>2</v>
      </c>
      <c r="B5" s="1" t="s">
        <v>200</v>
      </c>
      <c r="C5" s="9" t="s">
        <v>198</v>
      </c>
      <c r="D5" s="5">
        <v>702.69</v>
      </c>
      <c r="E5" s="1" t="s">
        <v>22</v>
      </c>
      <c r="H5" s="5">
        <f>ROUND(D5*F5,0)</f>
        <v>0</v>
      </c>
      <c r="I5" s="5">
        <f>ROUND(D5*G5,0)</f>
        <v>0</v>
      </c>
    </row>
    <row r="6" ht="89.25">
      <c r="C6" s="9" t="s">
        <v>201</v>
      </c>
    </row>
    <row r="8" spans="1:9" ht="102">
      <c r="A8" s="7">
        <v>3</v>
      </c>
      <c r="B8" s="1" t="s">
        <v>202</v>
      </c>
      <c r="C8" s="9" t="s">
        <v>203</v>
      </c>
      <c r="D8" s="5">
        <v>227.5</v>
      </c>
      <c r="E8" s="1" t="s">
        <v>22</v>
      </c>
      <c r="H8" s="5">
        <f>ROUND(D8*F8,0)</f>
        <v>0</v>
      </c>
      <c r="I8" s="5">
        <f>ROUND(D8*G8,0)</f>
        <v>0</v>
      </c>
    </row>
    <row r="9" ht="76.5">
      <c r="C9" s="9" t="s">
        <v>204</v>
      </c>
    </row>
    <row r="11" spans="1:9" ht="102">
      <c r="A11" s="7">
        <v>4</v>
      </c>
      <c r="B11" s="1" t="s">
        <v>205</v>
      </c>
      <c r="C11" s="9" t="s">
        <v>206</v>
      </c>
      <c r="D11" s="5">
        <v>91.44</v>
      </c>
      <c r="E11" s="1" t="s">
        <v>22</v>
      </c>
      <c r="H11" s="5">
        <f>ROUND(D11*F11,0)</f>
        <v>0</v>
      </c>
      <c r="I11" s="5">
        <f>ROUND(D11*G11,0)</f>
        <v>0</v>
      </c>
    </row>
    <row r="12" ht="89.25">
      <c r="C12" s="9" t="s">
        <v>207</v>
      </c>
    </row>
    <row r="13" ht="25.5">
      <c r="C13" s="9" t="s">
        <v>208</v>
      </c>
    </row>
    <row r="15" spans="1:9" s="8" customFormat="1" ht="12.75">
      <c r="A15" s="6"/>
      <c r="B15" s="2"/>
      <c r="C15" s="2" t="s">
        <v>19</v>
      </c>
      <c r="D15" s="4"/>
      <c r="E15" s="2"/>
      <c r="F15" s="4"/>
      <c r="G15" s="4"/>
      <c r="H15" s="4">
        <f>ROUND(SUM(H2:H14),0)</f>
        <v>0</v>
      </c>
      <c r="I15" s="4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210</v>
      </c>
      <c r="C2" s="1" t="s">
        <v>211</v>
      </c>
      <c r="D2" s="5">
        <v>2</v>
      </c>
      <c r="E2" s="1" t="s">
        <v>31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212</v>
      </c>
      <c r="C4" s="1" t="s">
        <v>213</v>
      </c>
      <c r="D4" s="5">
        <v>2</v>
      </c>
      <c r="E4" s="1" t="s">
        <v>31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Árnyékolók beépítése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215</v>
      </c>
      <c r="C2" s="1" t="s">
        <v>217</v>
      </c>
      <c r="D2" s="5">
        <v>50.5</v>
      </c>
      <c r="E2" s="1" t="s">
        <v>216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218</v>
      </c>
      <c r="C4" s="1" t="s">
        <v>219</v>
      </c>
      <c r="D4" s="5">
        <v>3</v>
      </c>
      <c r="E4" s="1" t="s">
        <v>31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220</v>
      </c>
      <c r="C6" s="1" t="s">
        <v>221</v>
      </c>
      <c r="D6" s="5">
        <v>2</v>
      </c>
      <c r="E6" s="1" t="s">
        <v>31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222</v>
      </c>
      <c r="C8" s="1" t="s">
        <v>223</v>
      </c>
      <c r="D8" s="5">
        <v>3</v>
      </c>
      <c r="E8" s="1" t="s">
        <v>31</v>
      </c>
      <c r="H8" s="5">
        <f>ROUND(D8*F8,0)</f>
        <v>0</v>
      </c>
      <c r="I8" s="5">
        <f>ROUND(D8*G8,0)</f>
        <v>0</v>
      </c>
    </row>
    <row r="10" spans="1:9" ht="38.25">
      <c r="A10" s="7">
        <v>5</v>
      </c>
      <c r="B10" s="1" t="s">
        <v>224</v>
      </c>
      <c r="C10" s="1" t="s">
        <v>225</v>
      </c>
      <c r="D10" s="5">
        <v>4</v>
      </c>
      <c r="E10" s="1" t="s">
        <v>31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226</v>
      </c>
      <c r="C12" s="1" t="s">
        <v>227</v>
      </c>
      <c r="D12" s="5">
        <v>3</v>
      </c>
      <c r="E12" s="1" t="s">
        <v>31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228</v>
      </c>
      <c r="C14" s="1" t="s">
        <v>229</v>
      </c>
      <c r="D14" s="5">
        <v>3</v>
      </c>
      <c r="E14" s="1" t="s">
        <v>31</v>
      </c>
      <c r="H14" s="5">
        <f>ROUND(D14*F14,0)</f>
        <v>0</v>
      </c>
      <c r="I14" s="5">
        <f>ROUND(D14*G14,0)</f>
        <v>0</v>
      </c>
    </row>
    <row r="16" spans="1:9" ht="38.25">
      <c r="A16" s="7">
        <v>8</v>
      </c>
      <c r="B16" s="1" t="s">
        <v>230</v>
      </c>
      <c r="C16" s="1" t="s">
        <v>231</v>
      </c>
      <c r="D16" s="5">
        <v>3</v>
      </c>
      <c r="E16" s="1" t="s">
        <v>31</v>
      </c>
      <c r="H16" s="5">
        <f>ROUND(D16*F16,0)</f>
        <v>0</v>
      </c>
      <c r="I16" s="5">
        <f>ROUND(D16*G16,0)</f>
        <v>0</v>
      </c>
    </row>
    <row r="18" spans="1:9" ht="38.25">
      <c r="A18" s="7">
        <v>9</v>
      </c>
      <c r="B18" s="1" t="s">
        <v>232</v>
      </c>
      <c r="C18" s="1" t="s">
        <v>233</v>
      </c>
      <c r="D18" s="5">
        <v>3</v>
      </c>
      <c r="E18" s="1" t="s">
        <v>31</v>
      </c>
      <c r="H18" s="5">
        <f>ROUND(D18*F18,0)</f>
        <v>0</v>
      </c>
      <c r="I18" s="5">
        <f>ROUND(D18*G18,0)</f>
        <v>0</v>
      </c>
    </row>
    <row r="20" spans="1:9" ht="38.25">
      <c r="A20" s="7">
        <v>10</v>
      </c>
      <c r="B20" s="1" t="s">
        <v>234</v>
      </c>
      <c r="C20" s="1" t="s">
        <v>235</v>
      </c>
      <c r="D20" s="5">
        <v>6</v>
      </c>
      <c r="E20" s="1" t="s">
        <v>31</v>
      </c>
      <c r="H20" s="5">
        <f>ROUND(D20*F20,0)</f>
        <v>0</v>
      </c>
      <c r="I20" s="5">
        <f>ROUND(D20*G20,0)</f>
        <v>0</v>
      </c>
    </row>
    <row r="22" spans="1:9" ht="38.25">
      <c r="A22" s="7">
        <v>11</v>
      </c>
      <c r="B22" s="1" t="s">
        <v>236</v>
      </c>
      <c r="C22" s="1" t="s">
        <v>237</v>
      </c>
      <c r="D22" s="5">
        <v>6</v>
      </c>
      <c r="E22" s="1" t="s">
        <v>31</v>
      </c>
      <c r="H22" s="5">
        <f>ROUND(D22*F22,0)</f>
        <v>0</v>
      </c>
      <c r="I22" s="5">
        <f>ROUND(D22*G22,0)</f>
        <v>0</v>
      </c>
    </row>
    <row r="24" spans="1:9" ht="51">
      <c r="A24" s="7">
        <v>12</v>
      </c>
      <c r="B24" s="1" t="s">
        <v>238</v>
      </c>
      <c r="C24" s="1" t="s">
        <v>239</v>
      </c>
      <c r="D24" s="5">
        <v>8</v>
      </c>
      <c r="E24" s="1" t="s">
        <v>31</v>
      </c>
      <c r="H24" s="5">
        <f>ROUND(D24*F24,0)</f>
        <v>0</v>
      </c>
      <c r="I24" s="5">
        <f>ROUND(D24*G24,0)</f>
        <v>0</v>
      </c>
    </row>
    <row r="26" spans="1:9" s="8" customFormat="1" ht="12.75">
      <c r="A26" s="6"/>
      <c r="B26" s="2"/>
      <c r="C26" s="2" t="s">
        <v>19</v>
      </c>
      <c r="D26" s="4"/>
      <c r="E26" s="2"/>
      <c r="F26" s="4"/>
      <c r="G26" s="4"/>
      <c r="H26" s="4">
        <f>ROUND(SUM(H2:H25),0)</f>
        <v>0</v>
      </c>
      <c r="I26" s="4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Beépített berendezési tárgyak elhelyezése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20</v>
      </c>
      <c r="B2" s="11">
        <f>'Felvonulási létesítmények'!H8</f>
        <v>0</v>
      </c>
      <c r="C2" s="11">
        <f>'Felvonulási létesítmények'!I8</f>
        <v>0</v>
      </c>
    </row>
    <row r="3" spans="1:3" ht="15.75">
      <c r="A3" s="11" t="s">
        <v>26</v>
      </c>
      <c r="B3" s="11">
        <f>'Zsaluzás és állványozás'!H6</f>
        <v>0</v>
      </c>
      <c r="C3" s="11">
        <f>'Zsaluzás és állványozás'!I6</f>
        <v>0</v>
      </c>
    </row>
    <row r="4" spans="1:3" ht="15.75">
      <c r="A4" s="11" t="s">
        <v>33</v>
      </c>
      <c r="B4" s="11">
        <f>Költségtérítések!H6</f>
        <v>0</v>
      </c>
      <c r="C4" s="11">
        <f>Költségtérítések!I6</f>
        <v>0</v>
      </c>
    </row>
    <row r="5" spans="1:3" ht="15.75">
      <c r="A5" s="11" t="s">
        <v>43</v>
      </c>
      <c r="B5" s="11">
        <f>'Irtás, föld- és sziklamunka'!H10</f>
        <v>0</v>
      </c>
      <c r="C5" s="11">
        <f>'Irtás, föld- és sziklamunka'!I10</f>
        <v>0</v>
      </c>
    </row>
    <row r="6" spans="1:3" ht="15.75">
      <c r="A6" s="11" t="s">
        <v>46</v>
      </c>
      <c r="B6" s="11">
        <f>Síkalapozás!H4</f>
        <v>0</v>
      </c>
      <c r="C6" s="11">
        <f>Síkalapozás!I4</f>
        <v>0</v>
      </c>
    </row>
    <row r="7" spans="1:3" ht="15.75">
      <c r="A7" s="11" t="s">
        <v>58</v>
      </c>
      <c r="B7" s="11">
        <f>'Helyszíni beton és vasbeton mun'!H13</f>
        <v>0</v>
      </c>
      <c r="C7" s="11">
        <f>'Helyszíni beton és vasbeton mun'!I13</f>
        <v>0</v>
      </c>
    </row>
    <row r="8" spans="1:3" ht="31.5">
      <c r="A8" s="11" t="s">
        <v>64</v>
      </c>
      <c r="B8" s="11">
        <f>'Fém- és könnyű épületszerkezet '!H7</f>
        <v>0</v>
      </c>
      <c r="C8" s="11">
        <f>'Fém- és könnyű épületszerkezet '!I7</f>
        <v>0</v>
      </c>
    </row>
    <row r="9" spans="1:3" ht="15.75">
      <c r="A9" s="11" t="s">
        <v>73</v>
      </c>
      <c r="B9" s="11">
        <f>'Vakolás és rabicolás'!H10</f>
        <v>0</v>
      </c>
      <c r="C9" s="11">
        <f>'Vakolás és rabicolás'!I10</f>
        <v>0</v>
      </c>
    </row>
    <row r="10" spans="1:3" ht="15.75">
      <c r="A10" s="11" t="s">
        <v>82</v>
      </c>
      <c r="B10" s="11">
        <f>Szárazépítés!H10</f>
        <v>0</v>
      </c>
      <c r="C10" s="11">
        <f>Szárazépítés!I10</f>
        <v>0</v>
      </c>
    </row>
    <row r="11" spans="1:3" ht="31.5">
      <c r="A11" s="11" t="s">
        <v>118</v>
      </c>
      <c r="B11" s="11">
        <f>'Hideg- és melegburkolatok készí'!H37</f>
        <v>0</v>
      </c>
      <c r="C11" s="11">
        <f>'Hideg- és melegburkolatok készí'!I37</f>
        <v>0</v>
      </c>
    </row>
    <row r="12" spans="1:3" ht="15.75">
      <c r="A12" s="11" t="s">
        <v>134</v>
      </c>
      <c r="B12" s="11">
        <f>Bádogozás!H16</f>
        <v>0</v>
      </c>
      <c r="C12" s="11">
        <f>Bádogozás!I16</f>
        <v>0</v>
      </c>
    </row>
    <row r="13" spans="1:3" ht="15.75">
      <c r="A13" s="11" t="s">
        <v>165</v>
      </c>
      <c r="B13" s="11">
        <f>'Fa- és műanyag szerkezet elhely'!H30</f>
        <v>0</v>
      </c>
      <c r="C13" s="11">
        <f>'Fa- és műanyag szerkezet elhely'!I30</f>
        <v>0</v>
      </c>
    </row>
    <row r="14" spans="1:3" ht="31.5">
      <c r="A14" s="11" t="s">
        <v>174</v>
      </c>
      <c r="B14" s="11">
        <f>'Fém nyílászáró és épületlakatos'!H10</f>
        <v>0</v>
      </c>
      <c r="C14" s="11">
        <f>'Fém nyílászáró és épületlakatos'!I10</f>
        <v>0</v>
      </c>
    </row>
    <row r="15" spans="1:3" ht="15.75">
      <c r="A15" s="11" t="s">
        <v>196</v>
      </c>
      <c r="B15" s="11">
        <f>Felületképzés!H23</f>
        <v>0</v>
      </c>
      <c r="C15" s="11">
        <f>Felületképzés!I23</f>
        <v>0</v>
      </c>
    </row>
    <row r="16" spans="1:3" ht="15.75">
      <c r="A16" s="11" t="s">
        <v>209</v>
      </c>
      <c r="B16" s="11">
        <f>Szigetelés!H15</f>
        <v>0</v>
      </c>
      <c r="C16" s="11">
        <f>Szigetelés!I15</f>
        <v>0</v>
      </c>
    </row>
    <row r="17" spans="1:3" ht="15.75">
      <c r="A17" s="11" t="s">
        <v>214</v>
      </c>
      <c r="B17" s="11">
        <f>'Árnyékolók beépítése'!H6</f>
        <v>0</v>
      </c>
      <c r="C17" s="11">
        <f>'Árnyékolók beépítése'!I6</f>
        <v>0</v>
      </c>
    </row>
    <row r="18" spans="1:3" ht="31.5">
      <c r="A18" s="11" t="s">
        <v>240</v>
      </c>
      <c r="B18" s="11">
        <f>'Beépített berendezési tárgyak e'!H26</f>
        <v>0</v>
      </c>
      <c r="C18" s="11">
        <f>'Beépített berendezési tárgyak e'!I26</f>
        <v>0</v>
      </c>
    </row>
    <row r="19" spans="1:3" ht="15.75">
      <c r="A19" s="11" t="s">
        <v>250</v>
      </c>
      <c r="B19" s="11">
        <f>'Közműcsatorna-építés'!H11</f>
        <v>0</v>
      </c>
      <c r="C19" s="11">
        <f>'Közműcsatorna-építés'!I11</f>
        <v>0</v>
      </c>
    </row>
    <row r="20" spans="1:3" ht="15.75">
      <c r="A20" s="11" t="s">
        <v>257</v>
      </c>
      <c r="B20" s="11">
        <f>'Kőburkolat készítése'!H8</f>
        <v>0</v>
      </c>
      <c r="C20" s="11">
        <f>'Kőburkolat készítése'!I8</f>
        <v>0</v>
      </c>
    </row>
    <row r="21" spans="1:3" s="12" customFormat="1" ht="15.75">
      <c r="A21" s="12" t="s">
        <v>258</v>
      </c>
      <c r="B21" s="12">
        <f>ROUND(SUM(B2:B20),0)</f>
        <v>0</v>
      </c>
      <c r="C21" s="12">
        <f>ROUND(SUM(C2:C20),0)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241</v>
      </c>
      <c r="C2" s="1" t="s">
        <v>242</v>
      </c>
      <c r="D2" s="5">
        <v>63.8</v>
      </c>
      <c r="E2" s="1" t="s">
        <v>120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243</v>
      </c>
      <c r="C4" s="1" t="s">
        <v>244</v>
      </c>
      <c r="D4" s="5">
        <v>9</v>
      </c>
      <c r="E4" s="1" t="s">
        <v>31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245</v>
      </c>
      <c r="C6" s="1" t="s">
        <v>246</v>
      </c>
      <c r="D6" s="5">
        <v>1</v>
      </c>
      <c r="E6" s="1" t="s">
        <v>31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247</v>
      </c>
      <c r="C8" s="9" t="s">
        <v>248</v>
      </c>
      <c r="D8" s="5">
        <v>60.8</v>
      </c>
      <c r="E8" s="1" t="s">
        <v>120</v>
      </c>
      <c r="H8" s="5">
        <f>ROUND(D8*F8,0)</f>
        <v>0</v>
      </c>
      <c r="I8" s="5">
        <f>ROUND(D8*G8,0)</f>
        <v>0</v>
      </c>
    </row>
    <row r="9" ht="25.5">
      <c r="C9" s="9" t="s">
        <v>249</v>
      </c>
    </row>
    <row r="11" spans="1:9" s="8" customFormat="1" ht="12.75">
      <c r="A11" s="6"/>
      <c r="B11" s="2"/>
      <c r="C11" s="2" t="s">
        <v>19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Közműcsatorna-építés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251</v>
      </c>
      <c r="C2" s="9" t="s">
        <v>252</v>
      </c>
      <c r="D2" s="5">
        <v>130.62</v>
      </c>
      <c r="E2" s="1" t="s">
        <v>120</v>
      </c>
      <c r="H2" s="5">
        <f>ROUND(D2*F2,0)</f>
        <v>0</v>
      </c>
      <c r="I2" s="5">
        <f>ROUND(D2*G2,0)</f>
        <v>0</v>
      </c>
    </row>
    <row r="3" ht="38.25">
      <c r="C3" s="9" t="s">
        <v>253</v>
      </c>
    </row>
    <row r="5" spans="1:9" ht="89.25">
      <c r="A5" s="7">
        <v>2</v>
      </c>
      <c r="B5" s="1" t="s">
        <v>254</v>
      </c>
      <c r="C5" s="9" t="s">
        <v>255</v>
      </c>
      <c r="D5" s="5">
        <v>533.65</v>
      </c>
      <c r="E5" s="1" t="s">
        <v>22</v>
      </c>
      <c r="H5" s="5">
        <f>ROUND(D5*F5,0)</f>
        <v>0</v>
      </c>
      <c r="I5" s="5">
        <f>ROUND(D5*G5,0)</f>
        <v>0</v>
      </c>
    </row>
    <row r="6" ht="12.75">
      <c r="C6" s="9" t="s">
        <v>256</v>
      </c>
    </row>
    <row r="8" spans="1:9" s="8" customFormat="1" ht="12.75">
      <c r="A8" s="6"/>
      <c r="B8" s="2"/>
      <c r="C8" s="2" t="s">
        <v>19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</v>
      </c>
      <c r="C2" s="1" t="s">
        <v>14</v>
      </c>
      <c r="D2" s="5">
        <v>4</v>
      </c>
      <c r="E2" s="1" t="s">
        <v>13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15</v>
      </c>
      <c r="C4" s="1" t="s">
        <v>16</v>
      </c>
      <c r="D4" s="5">
        <v>4</v>
      </c>
      <c r="E4" s="1" t="s">
        <v>13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17</v>
      </c>
      <c r="C6" s="1" t="s">
        <v>18</v>
      </c>
      <c r="D6" s="5">
        <v>4</v>
      </c>
      <c r="E6" s="1" t="s">
        <v>13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19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21</v>
      </c>
      <c r="C2" s="1" t="s">
        <v>23</v>
      </c>
      <c r="D2" s="5">
        <v>84.5</v>
      </c>
      <c r="E2" s="1" t="s">
        <v>22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24</v>
      </c>
      <c r="C4" s="1" t="s">
        <v>25</v>
      </c>
      <c r="D4" s="5">
        <v>1216.19</v>
      </c>
      <c r="E4" s="1" t="s">
        <v>22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27</v>
      </c>
      <c r="C2" s="1" t="s">
        <v>29</v>
      </c>
      <c r="D2" s="5">
        <v>13.33</v>
      </c>
      <c r="E2" s="1" t="s">
        <v>28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30</v>
      </c>
      <c r="C4" s="1" t="s">
        <v>32</v>
      </c>
      <c r="D4" s="5">
        <v>1</v>
      </c>
      <c r="E4" s="1" t="s">
        <v>31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34</v>
      </c>
      <c r="C2" s="1" t="s">
        <v>36</v>
      </c>
      <c r="D2" s="5">
        <v>19.02</v>
      </c>
      <c r="E2" s="1" t="s">
        <v>35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37</v>
      </c>
      <c r="C4" s="1" t="s">
        <v>38</v>
      </c>
      <c r="D4" s="5">
        <v>47.02</v>
      </c>
      <c r="E4" s="1" t="s">
        <v>35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39</v>
      </c>
      <c r="C6" s="1" t="s">
        <v>40</v>
      </c>
      <c r="D6" s="5">
        <v>47.02</v>
      </c>
      <c r="E6" s="1" t="s">
        <v>35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41</v>
      </c>
      <c r="C8" s="1" t="s">
        <v>42</v>
      </c>
      <c r="D8" s="5">
        <v>30</v>
      </c>
      <c r="E8" s="1" t="s">
        <v>31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44</v>
      </c>
      <c r="C2" s="1" t="s">
        <v>45</v>
      </c>
      <c r="D2" s="5">
        <v>19.02</v>
      </c>
      <c r="E2" s="1" t="s">
        <v>35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19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47</v>
      </c>
      <c r="C2" s="1" t="s">
        <v>48</v>
      </c>
      <c r="D2" s="5">
        <v>533.65</v>
      </c>
      <c r="E2" s="1" t="s">
        <v>22</v>
      </c>
      <c r="H2" s="5">
        <f>ROUND(D2*F2,0)</f>
        <v>0</v>
      </c>
      <c r="I2" s="5">
        <f>ROUND(D2*G2,0)</f>
        <v>0</v>
      </c>
    </row>
    <row r="4" spans="1:9" ht="102">
      <c r="A4" s="7">
        <v>2</v>
      </c>
      <c r="B4" s="1" t="s">
        <v>49</v>
      </c>
      <c r="C4" s="9" t="s">
        <v>50</v>
      </c>
      <c r="D4" s="5">
        <v>8.45</v>
      </c>
      <c r="E4" s="1" t="s">
        <v>35</v>
      </c>
      <c r="H4" s="5">
        <f>ROUND(D4*F4,0)</f>
        <v>0</v>
      </c>
      <c r="I4" s="5">
        <f>ROUND(D4*G4,0)</f>
        <v>0</v>
      </c>
    </row>
    <row r="5" ht="38.25">
      <c r="C5" s="9" t="s">
        <v>51</v>
      </c>
    </row>
    <row r="7" spans="1:9" ht="89.25">
      <c r="A7" s="7">
        <v>3</v>
      </c>
      <c r="B7" s="1" t="s">
        <v>52</v>
      </c>
      <c r="C7" s="9" t="s">
        <v>53</v>
      </c>
      <c r="D7" s="5">
        <v>3.8</v>
      </c>
      <c r="E7" s="1" t="s">
        <v>35</v>
      </c>
      <c r="H7" s="5">
        <f>ROUND(D7*F7,0)</f>
        <v>0</v>
      </c>
      <c r="I7" s="5">
        <f>ROUND(D7*G7,0)</f>
        <v>0</v>
      </c>
    </row>
    <row r="8" ht="38.25">
      <c r="C8" s="9" t="s">
        <v>54</v>
      </c>
    </row>
    <row r="10" spans="1:9" ht="89.25">
      <c r="A10" s="7">
        <v>4</v>
      </c>
      <c r="B10" s="1" t="s">
        <v>55</v>
      </c>
      <c r="C10" s="9" t="s">
        <v>56</v>
      </c>
      <c r="D10" s="5">
        <v>37.62</v>
      </c>
      <c r="E10" s="1" t="s">
        <v>35</v>
      </c>
      <c r="H10" s="5">
        <f>ROUND(D10*F10,0)</f>
        <v>0</v>
      </c>
      <c r="I10" s="5">
        <f>ROUND(D10*G10,0)</f>
        <v>0</v>
      </c>
    </row>
    <row r="11" ht="38.25">
      <c r="C11" s="9" t="s">
        <v>57</v>
      </c>
    </row>
    <row r="13" spans="1:9" s="8" customFormat="1" ht="12.75">
      <c r="A13" s="6"/>
      <c r="B13" s="2"/>
      <c r="C13" s="2" t="s">
        <v>19</v>
      </c>
      <c r="D13" s="4"/>
      <c r="E13" s="2"/>
      <c r="F13" s="4"/>
      <c r="G13" s="4"/>
      <c r="H13" s="4">
        <f>ROUND(SUM(H2:H12),0)</f>
        <v>0</v>
      </c>
      <c r="I13" s="4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59</v>
      </c>
      <c r="C2" s="1" t="s">
        <v>60</v>
      </c>
      <c r="D2" s="5">
        <v>56.3</v>
      </c>
      <c r="E2" s="1" t="s">
        <v>22</v>
      </c>
      <c r="H2" s="5">
        <f>ROUND(D2*F2,0)</f>
        <v>0</v>
      </c>
      <c r="I2" s="5">
        <f>ROUND(D2*G2,0)</f>
        <v>0</v>
      </c>
    </row>
    <row r="4" spans="1:9" ht="102">
      <c r="A4" s="7">
        <v>2</v>
      </c>
      <c r="B4" s="1" t="s">
        <v>61</v>
      </c>
      <c r="C4" s="9" t="s">
        <v>62</v>
      </c>
      <c r="D4" s="5">
        <v>69.83</v>
      </c>
      <c r="E4" s="1" t="s">
        <v>22</v>
      </c>
      <c r="H4" s="5">
        <f>ROUND(D4*F4,0)</f>
        <v>0</v>
      </c>
      <c r="I4" s="5">
        <f>ROUND(D4*G4,0)</f>
        <v>0</v>
      </c>
    </row>
    <row r="5" ht="12.75">
      <c r="C5" s="9" t="s">
        <v>63</v>
      </c>
    </row>
    <row r="7" spans="1:9" s="8" customFormat="1" ht="12.75">
      <c r="A7" s="6"/>
      <c r="B7" s="2"/>
      <c r="C7" s="2" t="s">
        <v>19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isztyi</dc:creator>
  <cp:keywords/>
  <dc:description/>
  <cp:lastModifiedBy>isztyi</cp:lastModifiedBy>
  <dcterms:created xsi:type="dcterms:W3CDTF">2018-04-05T12:49:33Z</dcterms:created>
  <dcterms:modified xsi:type="dcterms:W3CDTF">2018-04-05T12:57:48Z</dcterms:modified>
  <cp:category/>
  <cp:version/>
  <cp:contentType/>
  <cp:contentStatus/>
</cp:coreProperties>
</file>