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2032" windowHeight="12348" activeTab="0"/>
  </bookViews>
  <sheets>
    <sheet name="Záradék" sheetId="1" r:id="rId1"/>
    <sheet name="Összesítő" sheetId="2" r:id="rId2"/>
    <sheet name="Felvonulási létesítmények" sheetId="3" r:id="rId3"/>
    <sheet name="Költségtérítések" sheetId="4" r:id="rId4"/>
    <sheet name="Irtás, föld- és sziklamunka" sheetId="5" r:id="rId5"/>
    <sheet name="Síkalapozás" sheetId="6" r:id="rId6"/>
    <sheet name="Helyszíni beton és vasbeton mun" sheetId="7" r:id="rId7"/>
    <sheet name="Falazás és egyéb kőművesmunka" sheetId="8" r:id="rId8"/>
    <sheet name="Fém- és könnyű épületszerkezet " sheetId="9" r:id="rId9"/>
    <sheet name="Vakolás és rabicolás" sheetId="10" r:id="rId10"/>
    <sheet name="Szárazépítés" sheetId="11" r:id="rId11"/>
    <sheet name="Hideg- és melegburkolatok készí" sheetId="12" r:id="rId12"/>
    <sheet name="Bádogozás" sheetId="13" r:id="rId13"/>
    <sheet name="Fa- és műanyag szerkezet elhely" sheetId="14" r:id="rId14"/>
    <sheet name="Fém nyílászáró és épületlakatos" sheetId="15" r:id="rId15"/>
    <sheet name="Felületképzés" sheetId="16" r:id="rId16"/>
    <sheet name="Szigetelés" sheetId="17" r:id="rId17"/>
    <sheet name="Beépített berendezési tárgyak e" sheetId="18" r:id="rId18"/>
    <sheet name="Közműcsatorna-építés" sheetId="19" r:id="rId19"/>
    <sheet name="Kőburkolat készítése" sheetId="20" r:id="rId20"/>
    <sheet name="Szabadidő és sportlétesítmények" sheetId="21" r:id="rId21"/>
  </sheets>
  <definedNames/>
  <calcPr fullCalcOnLoad="1"/>
</workbook>
</file>

<file path=xl/sharedStrings.xml><?xml version="1.0" encoding="utf-8"?>
<sst xmlns="http://schemas.openxmlformats.org/spreadsheetml/2006/main" count="531" uniqueCount="261">
  <si>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</si>
  <si>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</si>
  <si>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</si>
  <si>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</si>
  <si>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</si>
  <si>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</si>
  <si>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</si>
  <si>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</si>
  <si>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</si>
  <si>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</si>
  <si>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</si>
  <si>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</si>
  <si>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12-011-1.1-0025001</t>
  </si>
  <si>
    <t>hó</t>
  </si>
  <si>
    <t>Mobil WC bérleti díj elszámolása, szállítással, heti karbantartással Mobil W.C. bérleti díj/hó</t>
  </si>
  <si>
    <t>12-012-1.1.1-0025002</t>
  </si>
  <si>
    <t>Konténer bérleti díj elszámolása, raktár konténer, 10,00 m² alapterületig Raktár konténer, 10,00 m²-ig, bérleti díj/hó</t>
  </si>
  <si>
    <t>12-012-1.2.1-0025005</t>
  </si>
  <si>
    <t>Konténer bérleti díj elszámolása, iroda konténer 10,00 m² alapterületig Iroda konténer, 10,00 m²-ig, bérleti díj/hó</t>
  </si>
  <si>
    <t>Munkanem összesen:</t>
  </si>
  <si>
    <t>Felvonulási létesítmények</t>
  </si>
  <si>
    <t>19-010-1.11.1.4</t>
  </si>
  <si>
    <t>óra</t>
  </si>
  <si>
    <t>Általános teendők megvalósulás szakaszában, tervezői műszaki vezetés a kivitelezés helyszínén</t>
  </si>
  <si>
    <t>19-090-1</t>
  </si>
  <si>
    <t>db</t>
  </si>
  <si>
    <t>Építmények átadás előtti utolsó takarítása (pipere)</t>
  </si>
  <si>
    <t>Költségtérítések</t>
  </si>
  <si>
    <t>21-003-5.1.1.1</t>
  </si>
  <si>
    <t>m3</t>
  </si>
  <si>
    <t>Munkaárok földkiemelése közművesített területen, kézi erővel, bármely konzisztenciájú talajban, dúcolás nélkül, 2,0 m² szelvényig, I-II. talajosztály  esővíz,mk wc,konyhai belső vezetékek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</si>
  <si>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</si>
  <si>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</si>
  <si>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21-008-2.2.3</t>
  </si>
  <si>
    <t>Tömörítés bármely tömörítési osztályban gépi erővel, kis felületen, tömörségi fok: 95%</t>
  </si>
  <si>
    <t>21-011-7.2-0120002</t>
  </si>
  <si>
    <t>Feltöltések alap- és lábazati falak közé és alagsori vagy alá nem pincézett földszinti padozatok alá, az anyag szétterítésével, mozgatásával, osztályozatlan kavicsból Nyers homokos kavics, NHK 0/63 RTT, KŐKA, Alsózsolca</t>
  </si>
  <si>
    <t>21-011-11.7</t>
  </si>
  <si>
    <t>Építési törmelék konténeres elszállítása, lerakása, lerakóhelyi díjjal, 10,0 m³-es konténerbe</t>
  </si>
  <si>
    <t>Irtás, föld- és sziklamunka</t>
  </si>
  <si>
    <t>23-003-3-0012010</t>
  </si>
  <si>
    <t>Beton pontalap készítése helyszínen kevert C8/10 - XN(H) földnedves kavicsbeton keverék CEM 32,5 pc. Dmax = 16 mm, m = 6,2 finomsági modulussal</t>
  </si>
  <si>
    <t>Síkalapozás</t>
  </si>
  <si>
    <t>31-000-1.2.1</t>
  </si>
  <si>
    <t>Beton és kőbeton fal bontása, 15-25 cm vastagság között, C8/10 betonminőségig</t>
  </si>
  <si>
    <t>31-000-13.2</t>
  </si>
  <si>
    <t>m2</t>
  </si>
  <si>
    <t>Beton aljzatok, járdák,kavicsfeltöltések bontása 35 cm vastagságig, kavicsbetonból épületkörüli teraszrétegrendek és járdarétegrendek</t>
  </si>
  <si>
    <t>31-030-11.1.1.2-0112110</t>
  </si>
  <si>
    <t>Beton aljzat készítése helyszínen kevert betonból, kézi továbbítással és bedolgozással,belső aljzatpótlások merev aljzatra, tartószerkezetre léccel lehúzva, kavicsbetonból, C 8/10 - C 16/20 kissé képlékeny konzisztenciájú betonból, 6 cm vastagság felett</t>
  </si>
  <si>
    <t>C12/15 - X0b(H) kissé képlékeny kavicsbeton keverék CEM 32,5 pc. Dmax = 16 mm, m = 6,4 finomsági modulussal</t>
  </si>
  <si>
    <t>31-030-11.1.1.2-0121410</t>
  </si>
  <si>
    <t>Beton aljzat készítése helyszínen kevert betonból, kézi továbbítással és bedolgozással,térburkolatok alá merev aljzatra, tartószerkezetre léccel lehúzva, kavicsbetonból, C 8/10 - C 16/20 kissé képlékeny konzisztenciájú betonból, 6 cm vastagság felett</t>
  </si>
  <si>
    <t>C16/20 - X0b(H) kissé képlékeny kavicsbeton keverék CEM 42,5 pc. Dmax = 24 mm, m = 6,8 finomsági modulussal</t>
  </si>
  <si>
    <t>Helyszíni beton és vasbeton munka</t>
  </si>
  <si>
    <t>33-000-1.1.2.1.1</t>
  </si>
  <si>
    <t>Teherhordó és kitöltő falazat bontása, égetett agyag-kerámia termékekből, falazóblokkból, bármilyen falvastagsággal, falazó, cementes mészhabarcsból</t>
  </si>
  <si>
    <t>33-000-21.1.1.2.2.1</t>
  </si>
  <si>
    <t>Válaszfal bontása, égetett agyag-kerámia termékekből, erősítő pillérrel vagy erősítő pillér nélkül falazva, üreges kerámia válaszfaltéglából, 10 cm vastagságig, falazó, cementes mészhabarcsból falazva</t>
  </si>
  <si>
    <t>Falazás és egyéb kőművesmunka</t>
  </si>
  <si>
    <t>34-001-8.2</t>
  </si>
  <si>
    <t>Előtető, rámpatető készítése 15,01-25,0 kg/m² tömeg között  előtető 3 db</t>
  </si>
  <si>
    <t>34-002-1.1.2.5-0990548</t>
  </si>
  <si>
    <t>Egyhéjú tetőfedés profilos fémlemez elemekből,előtetők fedése önfúró csavarokkal rögzítve, 10,0 m²/db táblaméretig, 30 mm hullámmagasság felett, 45-60 mm hullámmagasságú tetőprofilból LINDAB Coverline LTP 50/0,5 trapézlemez profil tűzihorganyzott + Z 275</t>
  </si>
  <si>
    <t>bevonat</t>
  </si>
  <si>
    <t>Fém- és könnyű épületszerkezet szerelése</t>
  </si>
  <si>
    <t>36-003-1.2.1.1.2-0411036</t>
  </si>
  <si>
    <t>Oldalfalvakolat készítése,új felületek és javítások elbontott burkolatok,ajtókeretek,laza felületek helyén gépi felhordással, zsákos kiszerelésű szárazhabarcsból, sima, normál mész-cement vakolat, többlet minden további 1 cm vastagságban weber 141 KPS</t>
  </si>
  <si>
    <t>gépi alapvakolat finom, max.szemcse 1,0 mm, Kód: 141g</t>
  </si>
  <si>
    <t>36-090-1.1.2-0550030</t>
  </si>
  <si>
    <t>Vakolatjavítás oldalfalon, tégla-, beton-, kőfelületen vagy építőlemezen, a meglazult, sérült vakolat előzetes leverésével, hiánypótlás 5-25% között Hvb4-mc, beltéri, vakoló, cementes mészhabarcs mészpéppel</t>
  </si>
  <si>
    <t>Vakolás és rabicolás</t>
  </si>
  <si>
    <t>39-001-2.1.1-0120012</t>
  </si>
  <si>
    <t>UA fém vázszerkezetre szerelt válaszfal 2 x 1 rtg. normál, 12,5 mm vtg. gipszkarton borítással, hőszigeteléssel, csavarfejek és illesztések glettelve (Q2), egyszeres, UA 50-20 mm vtg. tartóvázzal RIGIPS normál építőlemez RB 12,5 mm, ásványi szálas</t>
  </si>
  <si>
    <t>hőszigetelés</t>
  </si>
  <si>
    <t>39-001-27.1.2-0120021</t>
  </si>
  <si>
    <t>CW fém vázszerkezetre szerelt válaszfal 1 rtg. impregnált  és 1 réteg rtg. normál, 12,5 mm vtg. gipszkarton borítással, hőszigeteléssel, csavarfejek és illesztések glettelve (Q2), egyszeres, CW 75-06 mm vtg. tartóvázzal RIGIPS impregnált építőlemez RBI</t>
  </si>
  <si>
    <t>12,5 mm, ásványi szálas hőszigetelés</t>
  </si>
  <si>
    <t>Szárazépítés</t>
  </si>
  <si>
    <t>42-000-2.1</t>
  </si>
  <si>
    <t>Lapburkolatok bontása, padlóburkolat bármely méretű kőagyag, mozaik vagy tört mozaik (NOVA) lapból</t>
  </si>
  <si>
    <t>42-000-2.2</t>
  </si>
  <si>
    <t>Lapburkolatok bontása,lábazati szegélyek bontása fal-, pillér- és oszlopburkolat, bármely méretű mozaik, kőagyag és csempe</t>
  </si>
  <si>
    <t>42-000-3.4</t>
  </si>
  <si>
    <t>Fa-, hézagmentes műanyag- és szőnyegburkolatok bontása, gumilemez vagy PVC burkolat tekercsből, lapokból vagy lépcsőn betétként szegéllyel együtt fal és padló</t>
  </si>
  <si>
    <t>42-000-3.5</t>
  </si>
  <si>
    <t>m</t>
  </si>
  <si>
    <t>PVC és fa szegőléc bontása,</t>
  </si>
  <si>
    <t>42-011-2.1.1.1-0151721</t>
  </si>
  <si>
    <t>Padlóburkolat hordozószerkezetének felületelőkészítése beltérben, beton alapfelületen felületelőkészítő alapozó és tapadóhíd felhordása egy rétegben weber.col primer alapozó, Kód: G65015</t>
  </si>
  <si>
    <t>42-011-2.1.3.1-0151723</t>
  </si>
  <si>
    <t>Padlóburkolat hordozószerkezetének felületelőkészítése beltérben, meglévő hidegburkolaton felületelőkészítő alapozó és tapadóhíd felhordása egy rétegben weber.col bondprimer tapadóhíd, Kód: G65115</t>
  </si>
  <si>
    <t>42-012-1.1.1.1.1.2-0212001</t>
  </si>
  <si>
    <t>Fal-, pillér-, oszlopburkolat készítése beltérben, tégla, beton, vakolt alapfelületen,burkolási terv szerint  alapszín: Rako Object Color One 20x20x0,65 cm RAL 0508010 matt,WAA 1N108 - 39,11 m2  fehér:Rako Object Color One 20x20x0,65 cm White matt,WAA</t>
  </si>
  <si>
    <t>1N104 - 117,93  m2  zárósor:Rako Object Color One 20x20x0,65 cm RAL 0004000 matt,WAA1N765 -17,44 m2  LB-Knauf BASIS/Bázis ragasztó, EN 12004 szerinti C1T minősítéssel, beltéri-fagyálló lapokhoz, Cikkszám: K00617011 LB-Knauf Colorin fugázó, EN 13888</t>
  </si>
  <si>
    <t>szerinti CG2 minősítéssel, szürke, Cikkszám: K00625***</t>
  </si>
  <si>
    <t>42-012-1.1.1.1.1.2-0216001</t>
  </si>
  <si>
    <t>Fal-, pillér-, oszlopburkolat készítése beltérben, ajtóbontás utáni csempepótlás tégla, beton, vakolt alapfelületen, mázas kerámiával, kötésben vagy hálósan, 3-5 mm vtg. ragasztóba rakva, 1-10 mm fugaszélességgel, 10x10 - 20x20 cm közötti lapmérettel</t>
  </si>
  <si>
    <t>Multifix AK-10 C1T csemperagasztó, kül-beltéri, fagyálló, megcsúszásmentes C1 T, fehér, Kód: 0501/3, Isomat MULTIFILL 0-5 cementbázisú fugázó falra, padlóra, 0-5 mm-ig, kül-beltérre, CG2, fehér, Kód: 0511/3</t>
  </si>
  <si>
    <t>42-012-1.1.1.2.1.1-1212010</t>
  </si>
  <si>
    <t xml:space="preserve">Fal-, pillér-, oszlopburkolat készítése beltérben, tégla, beton, vakolt alapfelületen, gres, kőporcelán lappal,folyosói oldalfalakon burkolási terv szerint  alapszín:Rako ObjectTaurus Granit 30x30x0,9 cm 69 S Nordic TAA 35076 R9/A - 107,17 m2 </t>
  </si>
  <si>
    <t>zárósor:Rako Object Taurus Granit 30x30x0,9 cm 69 SR7  Rio Negro TR7 35069 R11/B - 37,61 m2  ajtósáv:Rako ObjectTaurus Granit 30x30x0,9 cm 69 S Jura TAA 35082 R9/A - 5,67 m2  LB-Knauf PROFIFLEX/Profi flexragasztó, EN 12004 szerinti C2TE minősítéssel,</t>
  </si>
  <si>
    <t>flexibilis, megcsúszásmentes, padlófűtéshez is, Cikkszám: K00615301 LB-Knauf SILVERCOL Prémium flexibilis fugázó, EN 12004 szerinti CG2WA minősítéssel, Cikkszám: K00675**1</t>
  </si>
  <si>
    <t>42-022-1.1.4.2.1.1-0212015</t>
  </si>
  <si>
    <t>Padlóburkolat készítése, beltérben, meglévő hidegburkolatra, gres, kőporcelán lappal,burkolási terv szerint  alapszín 1.:Rako Object Color Two 20x20x0,7 cm RAL 0508010,GRS1K608,R10/B - 31,66 m2  konyhaüzem:Rako Object Taurus Gránit 20x20x0,9 cm 76 SRM</t>
  </si>
  <si>
    <t>Nordic TRM 26076 R11/B - 55,53 m2  Folyosó alapszín:Rako Object Taurus Gránit 30x30x0,9 cm 76S Nordic TAA 35076 R9/A - 136,15 m2  vezetősáv:Rako Object Taurus Gránit 30x30x0,9 cm 82S Jura TAA 35082 R9/A  - 22,20 m2  csomópont:Rako Object Taurus Gránit</t>
  </si>
  <si>
    <t>30x30x0,9 cm 69SR7 Jura TR 735069 R11/B - 1,80 m2  LB-Knauf S1 FLEX Flexibilis csempe- és járólapragasztó, nagyméretű burkolólapokhoz (max. 90x90 cm), Cikkszám: K00617331 LB-Knauf SILVERCOL Prémium flexibilis fugázó, EN 12004 szerinti CG2WA minősítéssel,</t>
  </si>
  <si>
    <t>Cikkszám: K00675**1</t>
  </si>
  <si>
    <t>42-042-5.1.1-0312119</t>
  </si>
  <si>
    <t>Laminált padló fektetése (szegélyléccel együtt), kiegyenlített aljzatra, klikkes rögzítés WOODSTEP DYNAMIC V+8 84354 Lincoln tölgy 6 cm magas szegővel együtt</t>
  </si>
  <si>
    <t>42-043-1.3</t>
  </si>
  <si>
    <t>Laminált bútorlap falburkolat készítése távtartóval szerelve választott termék standard színmintából választva pozítív éleken 2 mm ABS szegéssel szerelve</t>
  </si>
  <si>
    <t>42-061-51.1.1.2.2.2-0113092</t>
  </si>
  <si>
    <t>Átszellőztetett homlokzatburkolat kialakítása, nagyelemes homlokzatburkolati táblákból, fém tartószerkezetre,festett betonyp lemez 8 mm vtg. táblákból, fekvő elrendezésben, 2500x1220-1250x8 mm táblaméretben</t>
  </si>
  <si>
    <t>Hideg- és melegburkolatok készítése, aljzat előkészítés</t>
  </si>
  <si>
    <t>43-002-1.2-0144002</t>
  </si>
  <si>
    <t>Függőereszcsatorna szerelése, félkörszelvényű, bármilyen kiterített szélességben, színes műanyagbevonatú horganyzott acéllemezből LINDAB Rainline R 125 félkörszelvényű függő ereszcsatorna, horganyzott acél + Elite bevonat, standard színben   meglévő</t>
  </si>
  <si>
    <t>csatorna szintbeállítása,10 % cseréje</t>
  </si>
  <si>
    <t>43-002-11.2-0144015</t>
  </si>
  <si>
    <t>Lefolyócső szerelése kör keresztmetszettel, bármilyen kiterített szélességgel, színes műanyagbevonatú horganyzott acéllemezből LINDAB Rainline SRÖR 120 körszelvényű lefolyócső egyik végén szűkítve, horganyzott acél + Elite bevonat, standard színben</t>
  </si>
  <si>
    <t>43-003-4.2.2.1-0993246</t>
  </si>
  <si>
    <t>Falszegély szerelése hullámpala és trapézlemez fedésű tetőhöz, színes műanyagbevonatú horganyzott acéllemezből, 33 cm kiterített szélességig LINDAB Seamline FOP szegély tűzihorganyzott acél + Classic bevonat, standard színben, 0,5 mm vtg., kiterített</t>
  </si>
  <si>
    <t>szélesség: 201-250 mm</t>
  </si>
  <si>
    <t>Bádogozás</t>
  </si>
  <si>
    <t>44-000-1.3</t>
  </si>
  <si>
    <t>m²</t>
  </si>
  <si>
    <t>Fa vagy műanyag nyílászáró szerkezetek bontása, ajtó, ablak vagy kapu, 4,01-6,00 m² között</t>
  </si>
  <si>
    <t>44-000-2</t>
  </si>
  <si>
    <t>Fa szakipari falszerkezet bontása</t>
  </si>
  <si>
    <t>44-000-3</t>
  </si>
  <si>
    <t>Beépített faszekrény (konyhaszekrény) bontása</t>
  </si>
  <si>
    <t>44-000-5</t>
  </si>
  <si>
    <t>készlet</t>
  </si>
  <si>
    <t>Rögzített elemek (polcok,fogasok,kis szekrények stb.) óvatos bontása, területelőkészítés</t>
  </si>
  <si>
    <t>44-001-1.1.1.1-0131032</t>
  </si>
  <si>
    <t>BAJT 01 beltéri ajtó elhelyezése konszignációban meghatározott műszaki tartalom szerint</t>
  </si>
  <si>
    <t>44-001-1.1.1.1-0131034</t>
  </si>
  <si>
    <t>BAJT 02 beltéri ajtó elhelyezése konszignációban meghatározott műszaki tartalom szerint</t>
  </si>
  <si>
    <t>44-001-1.1.1.1-0131042</t>
  </si>
  <si>
    <t>BAJT 03 beltéri ajtó elhelyezése konszignációban meghatározott műszaki tartalom szerint</t>
  </si>
  <si>
    <t>44-001-1.1.1.1-0131044</t>
  </si>
  <si>
    <t>BAJT 04 beltéri ajtó elhelyezése konszignációban meghatározott műszaki tartalom szerint</t>
  </si>
  <si>
    <t>44-001-1.1.1.1-0131052</t>
  </si>
  <si>
    <t>BAJT 05 beltéri ajtó elhelyezése konszignációban  meghatározott műszaki tartalom szerint</t>
  </si>
  <si>
    <t>44-001-1.1.1.2-0131036</t>
  </si>
  <si>
    <t>BAJT 06 beltéri ajtó elhelyezése konszignációban meghatározott műszaki tartalom szerint</t>
  </si>
  <si>
    <t>44-001-1.1.1.2-0131046</t>
  </si>
  <si>
    <t>BAJT 07 beltéri ajtó elhelyezése konszignációban meghatározott műszaki tartalom szerint</t>
  </si>
  <si>
    <t>44-001-1.1.1.2-0131072</t>
  </si>
  <si>
    <t>BABL 01 beltéri átadóablak elhelyezése konszignációban meghatározott műszaki tartalom szerint</t>
  </si>
  <si>
    <t>Fa- és műanyag szerkezet elhelyezése</t>
  </si>
  <si>
    <t>45-003-1.1-0111401</t>
  </si>
  <si>
    <t>Kerítéskapu elhelyezése egyszárnyú kivitelben STEELVENT ELŐD könnyű típusú személykapu szabad nyílás: 1,0 m-ig utólagosan tűzihorganyzott ST10/ háló 750-1000x1000-1500 mm névleges méret, Cikkszám: 6K080304021800001</t>
  </si>
  <si>
    <t>45-004-8.1-0180403</t>
  </si>
  <si>
    <t>Lábtörlőrács, taposórács elhelyezése véséssel és betonozással, 3,00 m kerületig Felnyitható lábrács, Z acél kerettel 800x600 mm</t>
  </si>
  <si>
    <t>Fém nyílászáró és épületlakatos-szerkezet elhelyezése</t>
  </si>
  <si>
    <t>47-000-1.21.2.1.1.1-0415526</t>
  </si>
  <si>
    <t>Belső festéseknél felület előkészítése, részmunkák; glettelés,falon és mennyezeten műanyag kötőanyagú glettel (simítótapasszal), vakolt felületen, bármilyen padozatú helyiségben, tagolatlan felületen Baumit FinoFinish - felhasználásra kész, szórható,</t>
  </si>
  <si>
    <t>kézi és gépi glettanyag, beltéri felhasználásra, Cikkszám: 255409</t>
  </si>
  <si>
    <t>47-011-15.1.1.1-0151171</t>
  </si>
  <si>
    <t>Diszperziós fal és mennyezetfestés műanyag bázisú vizes-diszperziós  fehér festékkel, új vagy régi lekapart, előkészített alapfelületen, vakolaton, két rétegben, tagolatlan sima felületen Héra diszperziós belső falfesték, fehér, EAN: 5995061999118</t>
  </si>
  <si>
    <t>47-011-15.1.1.1-0151322</t>
  </si>
  <si>
    <t>Diszperziós festés fal és mennyezetfestés műanyag bázisú vizes-diszperziós  gyárilag színezett festékkel, új vagy régi lekapart, előkészített alapfelületen, vakolaton, két rétegben, tagolatlan sima felületen választott termék standard színkódja szerint</t>
  </si>
  <si>
    <t>47-011-92.1.1.1-0159511</t>
  </si>
  <si>
    <t xml:space="preserve">Műanyag bázisú vizes-diszperziós fal és mennyezetfestés ,fehér penészedésnek, gombásodásnak erősen kitett felületen  vagy jól tapadó meglévő festékrétegen, vakolaton, két rétegben, tagolatlan sima felületen I. rendszer CAPAROL Indeko-W penészgátló belső </t>
  </si>
  <si>
    <t>falfesték, fehér + Capatox baktericid alapozó</t>
  </si>
  <si>
    <t>47-012-7.1-0154017</t>
  </si>
  <si>
    <t>Üvegszövet tapéta készítése előkészített (lekapart, lemosott, glettelt) felületre, üres helyiségben Thassoglas rendszer választott típus</t>
  </si>
  <si>
    <t>47-021-12.2.1-0131032</t>
  </si>
  <si>
    <t>Korróziógátló alapozás előtetők acélszerkezetein műgyanta kötőanyagú, oldószertartalmú festékkel Supralux Koralkyd korroziógátló alapozó, vörös, EAN: 5992451106033</t>
  </si>
  <si>
    <t>47-031-1.3.1.1-0130701</t>
  </si>
  <si>
    <t>Belső fafelületek fedőmázolása,függönykarnis és szárítószekrény műgyantabázisú (alkid) oldószertartalmú alapozóval, tagolatlan felületen Trinát alapozófesték, fehér 100, EAN: 5995061117031</t>
  </si>
  <si>
    <t>Felületképzés</t>
  </si>
  <si>
    <t>48-002-1.3.1.1-0118014</t>
  </si>
  <si>
    <t>Talajnedvesség elleni szigetelés; Padlószigetelés, egy rétegben, minimum 4,0 mm vastag oxidált bitumenes lemezzel, aljzathoz foltonként vagy sávokban olvasztásos ragasztással, átlapolásoknál teljes felületű hegesztéssel fektetve MASTERPLAST Ecobit 04 GV</t>
  </si>
  <si>
    <t>üvegfátyol hordozórétegű, 4 mm névleges vastagságú oxidált bitumenes vastaglemez, Cikkszám: 0612-10400000</t>
  </si>
  <si>
    <t>48-014-4.1-0096020</t>
  </si>
  <si>
    <t>Üzemi-használati víz elleni, víznyomásnak nem kitett helyzetű,  kerámia vagy GRES lapburkolat alatti függőleges és vízszintes  bevonatszigeteléssel, két rétegben, 15,16,17-es helyiségekben  padlón teljes felületen:43,12 m2 falon 40 cm-ig felhajtva</t>
  </si>
  <si>
    <t>körben:15,68 m2 vizes berendezési tárgyak mögötti falon 120 cm-ig:7,36 m2  minimum 1,0 mm száraz rétegvastagságú, egykomponensű, ún. "folyékony fóliával" (rugalmas műanyagdiszperzió)  glettvassal vagy hengerrel felhordva weber.tec 822 (SUPERFLEX 1)</t>
  </si>
  <si>
    <t>egykomponensű folyékony fólia, Kód: DE101092</t>
  </si>
  <si>
    <t>Szigetelés</t>
  </si>
  <si>
    <t>50-001-1.1.1.1.1-0041001</t>
  </si>
  <si>
    <t>BÚ 01 folyosói tárolószekrény elhelyezése konszignációban meghatározott műszaki tartalom szerint</t>
  </si>
  <si>
    <t>50-001-1.1.1.1.1-0041006</t>
  </si>
  <si>
    <t>BÚ 02 folyosói tárolószekrény elhelyezése konszignációban meghatározott műszaki tartalom szerint</t>
  </si>
  <si>
    <t>50-001-1.1.1.1.1-0041011</t>
  </si>
  <si>
    <t>BÚ 03 ruhatároló szekrény elhelyezése konszignációban meghatározott műszaki tartalom szerint</t>
  </si>
  <si>
    <t>50-001-1.1.1.2.4-0041024</t>
  </si>
  <si>
    <t>BÚ 10 konyhai beépített szekrény elhelyezése konszignáció szerinti műszaki tartalommal</t>
  </si>
  <si>
    <t>50-002-1.21.1.1.1-0010351</t>
  </si>
  <si>
    <t>BÚ 04 foglalkoztatói tárolószekrény elhelyezése  konszignációban meghatározott műszaki tartalom szerint</t>
  </si>
  <si>
    <t>50-002-1.21.1.1.1-0010352</t>
  </si>
  <si>
    <t>BÚ 05 foglalkoztatói tárolószekrény elhelyezése konszignációban meghatározott műszaki tartalom szerint</t>
  </si>
  <si>
    <t>50-002-1.21.1.1.1-0010353</t>
  </si>
  <si>
    <t>BÚ 06 folyosói tárolószekrény elhelyezése konszignációban meghatározott műszaki tartalom szerint</t>
  </si>
  <si>
    <t>50-002-1.21.1.1.2-0010351</t>
  </si>
  <si>
    <t>BÚ 07 öltözői tárolószekrény elhelyezése konszignációban meghatározott műszaki tartalom szerint</t>
  </si>
  <si>
    <t>50-002-1.21.1.1.2-0010353</t>
  </si>
  <si>
    <t>BÚ 08 irodai tárolószekrény elhelyezése konszignációban meghatározott műszaki tartalom szerint</t>
  </si>
  <si>
    <t>50-002-1.21.1.1.3-0010351</t>
  </si>
  <si>
    <t>BÚ 11 pelenkázó asztal elhelyezése konszignációban meghatározott műszaki tartalom szerint</t>
  </si>
  <si>
    <t>50-002-1.21.1.1.3-0010353</t>
  </si>
  <si>
    <t>BÚ 12 öltöztető asztal elhelyezése konszignációban meghatározott műszaki tartalom szerint</t>
  </si>
  <si>
    <t>50-002-1.21.1.1.3-0010354</t>
  </si>
  <si>
    <t>BÚ 14 tisztasági csomag tároló szekrény elhelyezése konszignációban meghatározott műszaki tartalom szerint</t>
  </si>
  <si>
    <t>50-002-1.21.1.1.4-0010351</t>
  </si>
  <si>
    <t>BÚ 15 pohár és törülközőtároló polc elhelyezése konszignációban meghatározott műszaki tartalom szerint</t>
  </si>
  <si>
    <t>50-002-1.21.1.1.4-0010353</t>
  </si>
  <si>
    <t>BÚ 16 fogas elhelyezése konszignációban meghatározott műszaki tartalom szerint</t>
  </si>
  <si>
    <t>50-002-1.21.1.1.5-0010355</t>
  </si>
  <si>
    <t>BÚ 13 törülköztető ágy elhelyezése konszignációban meghatározott műszaki tartalom szerint</t>
  </si>
  <si>
    <t>50-002-1.21.1.3.1-0010421</t>
  </si>
  <si>
    <t>BÚ 09 irodai tárolószekrény elhelyezése konszignációban meghatározott műszaki tartalom szerint</t>
  </si>
  <si>
    <t>50-003-1.1.1.3.1-0020073</t>
  </si>
  <si>
    <t>Áttört,rácsozott fa biztonsági ajtó elhelyezése foglalkoztatók ajtókon 80/100 cm befoglaló mérettel biztonsági retesszel</t>
  </si>
  <si>
    <t>Beépített berendezési tárgyak elhelyezése</t>
  </si>
  <si>
    <t>53-001-31.2.4-0133032</t>
  </si>
  <si>
    <t>Egyoldalon tokos műanyag csatornacső beépítése földárokba, gumigyűrűs kötéssel, csőidomok nélkül,földmunkával 2,00 m hosszú csövekből, külső csőátmérő: 200 mm</t>
  </si>
  <si>
    <t>53-001-32.1.4-0234246</t>
  </si>
  <si>
    <t>Műanyag, tokos csatornacső idom beépítése földárokba, gumigyűrűs kötéssel, külső csőátmérő: 250 mm-ig, külső csőátmérő: 200 mm</t>
  </si>
  <si>
    <t>53-005-1.1.1-0650707</t>
  </si>
  <si>
    <t>Beton akna-fenékelem elhelyezése, csaphornyos, habarcsos illesztéssel, beépített csatlakozó elemek nélkül, földmunkával belső csőátmérő: 80 cm-ig, 100 cm magasságig</t>
  </si>
  <si>
    <t>Közműcsatorna-építés</t>
  </si>
  <si>
    <t>62-002-1.4.2-0610701</t>
  </si>
  <si>
    <t>Kerti szegély készítése, alapárok kiemelésével, beton alapgerendával és megtámasztással, hézagolással, előregyártott szegélykőből vagy cölöpökből, 100 cm hosszú elemekből A Beton-Viacolor kiemelt szegélykő, 100x15x25 cm, szürke C12/15 - XN(H) földnedves</t>
  </si>
  <si>
    <t>kavicsbeton keverék CEM 32,5 pc. Dmax = 16 mm, m = 6,3 finomsági modulussal</t>
  </si>
  <si>
    <t>62-003-8.1-0611404</t>
  </si>
  <si>
    <t>Tér- vagy járdaburkolat készítése, beton burkolókőből hálós, soros, halszálka, parketta vagy kazettás kötésben, homokágyazatba fektetve, 10x20x4,  méretű idomkővel A Beton-Viacolor  10x20x4 cm szürke - 73,53 m2                             10x20x4 cm</t>
  </si>
  <si>
    <t>vörös -  12,95 m2</t>
  </si>
  <si>
    <t>Kőburkolat készítése</t>
  </si>
  <si>
    <t>92-001-1.1.1-0311021</t>
  </si>
  <si>
    <t>Esésvédő burkolat kialakítása, rugalmas gumi vagy műanyagburkolat fektetése kavicságyazatra vagy zúzalékra alépítménnyel együtt C.S.O. Gumilap 500x500x45 mm vörös, HIC = 1,50 m</t>
  </si>
  <si>
    <t>92-001-1.1.3-0311022</t>
  </si>
  <si>
    <t>Esésvédő burkolat kialakítása, rugalmas gumi vagy műanyagburkolat fektetése ragasztással C.S.O. Gumilap 500x500x45 mm zöld, HIC = 1,50 m homokozó betonlperemének takarása</t>
  </si>
  <si>
    <t>92-001-1.2-0311082</t>
  </si>
  <si>
    <t>Esésvédő burkolat kialakítása, burkolatszegély elhelyezése C.S.O. műanyag burkolatszegély 1000x45x80 mm</t>
  </si>
  <si>
    <t>Szabadidő és sportlétesítmények</t>
  </si>
  <si>
    <t>Összesen:</t>
  </si>
  <si>
    <t>B5 Építészstúdió Kft.</t>
  </si>
  <si>
    <t xml:space="preserve">Név :9.sz.Micimackó Böcsőde            </t>
  </si>
  <si>
    <t xml:space="preserve">                                       </t>
  </si>
  <si>
    <t xml:space="preserve">Cím :4400 Nyíregyháza,Stadion u. 8/a   </t>
  </si>
  <si>
    <t xml:space="preserve">A munka leírása:TOP-6.2.1-16 azonosító </t>
  </si>
  <si>
    <t xml:space="preserve">számú "Családbarát, munkába állást segítő intézmények, közszolgáltatások      </t>
  </si>
  <si>
    <t xml:space="preserve">fejlesztése" "Bölcsődefejlesztés Nyíregyháza MJV Önkormányzatánál             </t>
  </si>
  <si>
    <t xml:space="preserve">                                                                              </t>
  </si>
  <si>
    <t xml:space="preserve">Készült:Kiviteli terv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</si>
  <si>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</si>
  <si>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</si>
  <si>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</si>
  <si>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</si>
  <si>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</si>
  <si>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</si>
  <si>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</si>
  <si>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</si>
  <si>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</si>
  <si>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</si>
  <si>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2018 év február hó 15</t>
  </si>
  <si>
    <t>53-021-1.1.1-00000001</t>
  </si>
  <si>
    <t>vízelvezető folyóka, horg. acél bordás ráccsal</t>
  </si>
  <si>
    <t>Polimerbeton vízelvezető rendszer (folyóka) elhelyezése gyorsrögzítéssel, illetve csavaros rögzítéssel,  öntöttvas vagy horganyzott acél ráccsal, földmunkák és ágyazatkészítés nélkül, házkörül és a kertben, HAURATON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</si>
</sst>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3" fontId="40" fillId="0" borderId="0" xfId="0" applyNumberFormat="1" applyFont="1" applyAlignment="1">
      <alignment vertical="top"/>
    </xf>
    <xf numFmtId="3" fontId="40" fillId="0" borderId="11" xfId="0" applyNumberFormat="1" applyFont="1" applyBorder="1" applyAlignment="1">
      <alignment horizontal="right" vertical="top"/>
    </xf>
    <xf numFmtId="3" fontId="40" fillId="0" borderId="11" xfId="0" applyNumberFormat="1" applyFont="1" applyBorder="1" applyAlignment="1">
      <alignment vertical="top"/>
    </xf>
    <xf numFmtId="3" fontId="40" fillId="0" borderId="0" xfId="0" applyNumberFormat="1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horizontal="right" vertical="top" wrapText="1"/>
    </xf>
    <xf numFmtId="0" fontId="40" fillId="0" borderId="12" xfId="0" applyFont="1" applyBorder="1" applyAlignment="1">
      <alignment vertical="top" wrapText="1"/>
    </xf>
    <xf numFmtId="3" fontId="40" fillId="0" borderId="12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39" fillId="0" borderId="10" xfId="0" applyNumberFormat="1" applyFont="1" applyBorder="1" applyAlignment="1">
      <alignment horizontal="right" vertical="top" wrapText="1"/>
    </xf>
    <xf numFmtId="3" fontId="38" fillId="0" borderId="0" xfId="0" applyNumberFormat="1" applyFont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3" fontId="40" fillId="0" borderId="13" xfId="0" applyNumberFormat="1" applyFont="1" applyBorder="1" applyAlignment="1">
      <alignment horizontal="center" vertical="top"/>
    </xf>
    <xf numFmtId="3" fontId="40" fillId="0" borderId="11" xfId="0" applyNumberFormat="1" applyFont="1" applyBorder="1" applyAlignment="1">
      <alignment horizontal="center" vertical="top"/>
    </xf>
    <xf numFmtId="3" fontId="40" fillId="0" borderId="10" xfId="0" applyNumberFormat="1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Layout" workbookViewId="0" topLeftCell="A10">
      <selection activeCell="F23" sqref="F2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6" customWidth="1"/>
    <col min="5" max="16384" width="9.140625" style="10" customWidth="1"/>
  </cols>
  <sheetData>
    <row r="1" spans="1:4" s="12" customFormat="1" ht="15">
      <c r="A1" s="34" t="s">
        <v>238</v>
      </c>
      <c r="B1" s="34"/>
      <c r="C1" s="34"/>
      <c r="D1" s="34"/>
    </row>
    <row r="2" spans="1:4" s="12" customFormat="1" ht="15">
      <c r="A2" s="34"/>
      <c r="B2" s="34"/>
      <c r="C2" s="34"/>
      <c r="D2" s="34"/>
    </row>
    <row r="3" spans="1:4" s="12" customFormat="1" ht="15">
      <c r="A3" s="34"/>
      <c r="B3" s="34"/>
      <c r="C3" s="34"/>
      <c r="D3" s="34"/>
    </row>
    <row r="4" spans="1:4" ht="15">
      <c r="A4" s="28"/>
      <c r="B4" s="28"/>
      <c r="C4" s="28"/>
      <c r="D4" s="28"/>
    </row>
    <row r="5" spans="1:4" ht="15">
      <c r="A5" s="28"/>
      <c r="B5" s="28"/>
      <c r="C5" s="28"/>
      <c r="D5" s="28"/>
    </row>
    <row r="6" spans="1:4" ht="15">
      <c r="A6" s="28"/>
      <c r="B6" s="28"/>
      <c r="C6" s="28"/>
      <c r="D6" s="28"/>
    </row>
    <row r="7" spans="1:4" ht="15">
      <c r="A7" s="28"/>
      <c r="B7" s="28"/>
      <c r="C7" s="28"/>
      <c r="D7" s="28"/>
    </row>
    <row r="9" spans="1:3" ht="15">
      <c r="A9" s="10" t="s">
        <v>239</v>
      </c>
      <c r="C9" s="16" t="s">
        <v>240</v>
      </c>
    </row>
    <row r="10" spans="1:3" ht="15">
      <c r="A10" s="10" t="s">
        <v>240</v>
      </c>
      <c r="C10" s="16" t="s">
        <v>240</v>
      </c>
    </row>
    <row r="11" spans="1:3" ht="15">
      <c r="A11" s="10" t="s">
        <v>241</v>
      </c>
      <c r="C11" s="16" t="s">
        <v>257</v>
      </c>
    </row>
    <row r="12" spans="1:3" ht="15">
      <c r="A12" s="10" t="s">
        <v>240</v>
      </c>
      <c r="C12" s="16" t="s">
        <v>240</v>
      </c>
    </row>
    <row r="13" spans="1:3" ht="15">
      <c r="A13" s="10" t="s">
        <v>240</v>
      </c>
      <c r="C13" s="16" t="s">
        <v>240</v>
      </c>
    </row>
    <row r="14" spans="1:3" ht="15">
      <c r="A14" s="10" t="s">
        <v>240</v>
      </c>
      <c r="C14" s="16" t="s">
        <v>240</v>
      </c>
    </row>
    <row r="15" spans="1:3" ht="15">
      <c r="A15" s="10" t="s">
        <v>242</v>
      </c>
      <c r="C15" s="16" t="s">
        <v>240</v>
      </c>
    </row>
    <row r="16" ht="15">
      <c r="A16" s="10" t="s">
        <v>243</v>
      </c>
    </row>
    <row r="17" ht="15">
      <c r="A17" s="10" t="s">
        <v>244</v>
      </c>
    </row>
    <row r="18" ht="15">
      <c r="A18" s="10" t="s">
        <v>245</v>
      </c>
    </row>
    <row r="19" ht="15">
      <c r="A19" s="10" t="s">
        <v>246</v>
      </c>
    </row>
    <row r="20" ht="15">
      <c r="A20" s="10" t="s">
        <v>245</v>
      </c>
    </row>
    <row r="22" spans="1:4" ht="15">
      <c r="A22" s="29" t="s">
        <v>247</v>
      </c>
      <c r="B22" s="29"/>
      <c r="C22" s="29"/>
      <c r="D22" s="29"/>
    </row>
    <row r="23" spans="1:4" ht="15">
      <c r="A23" s="13" t="s">
        <v>248</v>
      </c>
      <c r="B23" s="13"/>
      <c r="C23" s="17" t="s">
        <v>249</v>
      </c>
      <c r="D23" s="17" t="s">
        <v>250</v>
      </c>
    </row>
    <row r="24" spans="1:4" ht="15">
      <c r="A24" s="13" t="s">
        <v>251</v>
      </c>
      <c r="B24" s="13"/>
      <c r="C24" s="18">
        <f>ROUND(SUM(Összesítő!B2:B20),0)</f>
        <v>0</v>
      </c>
      <c r="D24" s="18">
        <f>ROUND(SUM(Összesítő!C2:C20),0)</f>
        <v>0</v>
      </c>
    </row>
    <row r="25" spans="1:4" ht="15">
      <c r="A25" s="13" t="s">
        <v>252</v>
      </c>
      <c r="B25" s="13"/>
      <c r="C25" s="18">
        <f>ROUND(C24,0)</f>
        <v>0</v>
      </c>
      <c r="D25" s="18">
        <f>ROUND(D24,0)</f>
        <v>0</v>
      </c>
    </row>
    <row r="26" spans="1:4" ht="15">
      <c r="A26" s="10" t="s">
        <v>253</v>
      </c>
      <c r="C26" s="30">
        <f>ROUND(C25+D25,0)</f>
        <v>0</v>
      </c>
      <c r="D26" s="30"/>
    </row>
    <row r="27" spans="1:4" ht="15">
      <c r="A27" s="13" t="s">
        <v>254</v>
      </c>
      <c r="B27" s="14">
        <v>0.27</v>
      </c>
      <c r="C27" s="31">
        <f>ROUND(C26*B27,0)</f>
        <v>0</v>
      </c>
      <c r="D27" s="31"/>
    </row>
    <row r="28" spans="1:4" ht="15">
      <c r="A28" s="13" t="s">
        <v>255</v>
      </c>
      <c r="B28" s="13"/>
      <c r="C28" s="32">
        <f>ROUND(C26+C27,0)</f>
        <v>0</v>
      </c>
      <c r="D28" s="32"/>
    </row>
    <row r="32" spans="2:3" ht="15">
      <c r="B32" s="33" t="s">
        <v>256</v>
      </c>
      <c r="C32" s="33"/>
    </row>
    <row r="34" ht="15">
      <c r="A34" s="15"/>
    </row>
    <row r="35" ht="15">
      <c r="A35" s="15"/>
    </row>
    <row r="36" ht="15">
      <c r="A36" s="15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view="pageLayout" workbookViewId="0" topLeftCell="A1">
      <selection activeCell="F2" sqref="F2:G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105">
      <c r="A2" s="7">
        <v>1</v>
      </c>
      <c r="B2" s="1" t="s">
        <v>66</v>
      </c>
      <c r="C2" s="9" t="s">
        <v>67</v>
      </c>
      <c r="D2" s="5">
        <v>254.61</v>
      </c>
      <c r="E2" s="1" t="s">
        <v>46</v>
      </c>
      <c r="H2" s="27">
        <f>ROUND(D2*F2,0)</f>
        <v>0</v>
      </c>
      <c r="I2" s="27">
        <f>ROUND(D2*G2,0)</f>
        <v>0</v>
      </c>
    </row>
    <row r="3" ht="26.25">
      <c r="C3" s="9" t="s">
        <v>68</v>
      </c>
    </row>
    <row r="5" spans="1:9" ht="78.75">
      <c r="A5" s="7">
        <v>2</v>
      </c>
      <c r="B5" s="1" t="s">
        <v>69</v>
      </c>
      <c r="C5" s="1" t="s">
        <v>70</v>
      </c>
      <c r="D5" s="5">
        <v>195.47</v>
      </c>
      <c r="E5" s="1" t="s">
        <v>46</v>
      </c>
      <c r="H5" s="27">
        <f>ROUND(D5*F5,0)</f>
        <v>0</v>
      </c>
      <c r="I5" s="27">
        <f>ROUND(D5*G5,0)</f>
        <v>0</v>
      </c>
    </row>
    <row r="7" spans="1:9" s="8" customFormat="1" ht="12.75">
      <c r="A7" s="6"/>
      <c r="B7" s="2"/>
      <c r="C7" s="2" t="s">
        <v>19</v>
      </c>
      <c r="D7" s="4"/>
      <c r="E7" s="2"/>
      <c r="F7" s="26"/>
      <c r="G7" s="26"/>
      <c r="H7" s="26">
        <f>ROUND(SUM(H2:H6),0)</f>
        <v>0</v>
      </c>
      <c r="I7" s="26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Vakolás és rabicolás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F2" sqref="F2:G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92.25">
      <c r="A2" s="7">
        <v>1</v>
      </c>
      <c r="B2" s="1" t="s">
        <v>72</v>
      </c>
      <c r="C2" s="9" t="s">
        <v>73</v>
      </c>
      <c r="D2" s="5">
        <v>5.76</v>
      </c>
      <c r="E2" s="1" t="s">
        <v>46</v>
      </c>
      <c r="H2" s="27">
        <f>ROUND(D2*F2,0)</f>
        <v>0</v>
      </c>
      <c r="I2" s="27">
        <f>ROUND(D2*G2,0)</f>
        <v>0</v>
      </c>
    </row>
    <row r="3" ht="12.75">
      <c r="C3" s="9" t="s">
        <v>74</v>
      </c>
    </row>
    <row r="5" spans="1:9" ht="92.25">
      <c r="A5" s="7">
        <v>2</v>
      </c>
      <c r="B5" s="1" t="s">
        <v>75</v>
      </c>
      <c r="C5" s="9" t="s">
        <v>76</v>
      </c>
      <c r="D5" s="5">
        <v>51.01</v>
      </c>
      <c r="E5" s="1" t="s">
        <v>46</v>
      </c>
      <c r="H5" s="27">
        <f>ROUND(D5*F5,0)</f>
        <v>0</v>
      </c>
      <c r="I5" s="27">
        <f>ROUND(D5*G5,0)</f>
        <v>0</v>
      </c>
    </row>
    <row r="6" ht="12.75">
      <c r="C6" s="9" t="s">
        <v>77</v>
      </c>
    </row>
    <row r="8" spans="1:9" s="8" customFormat="1" ht="12.75">
      <c r="A8" s="6"/>
      <c r="B8" s="2"/>
      <c r="C8" s="2" t="s">
        <v>19</v>
      </c>
      <c r="D8" s="4"/>
      <c r="E8" s="2"/>
      <c r="F8" s="26"/>
      <c r="G8" s="26"/>
      <c r="H8" s="26">
        <f>ROUND(SUM(H2:H7),0)</f>
        <v>0</v>
      </c>
      <c r="I8" s="26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Szárazépítés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28">
      <selection activeCell="F30" sqref="F30:G3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39">
      <c r="A2" s="7">
        <v>1</v>
      </c>
      <c r="B2" s="1" t="s">
        <v>79</v>
      </c>
      <c r="C2" s="1" t="s">
        <v>80</v>
      </c>
      <c r="D2" s="5">
        <v>30.02</v>
      </c>
      <c r="E2" s="1" t="s">
        <v>46</v>
      </c>
      <c r="H2" s="27">
        <f>ROUND(D2*F2,0)</f>
        <v>0</v>
      </c>
      <c r="I2" s="27">
        <f>ROUND(D2*G2,0)</f>
        <v>0</v>
      </c>
    </row>
    <row r="4" spans="1:9" ht="52.5">
      <c r="A4" s="7">
        <v>2</v>
      </c>
      <c r="B4" s="1" t="s">
        <v>81</v>
      </c>
      <c r="C4" s="1" t="s">
        <v>82</v>
      </c>
      <c r="D4" s="5">
        <v>186.31</v>
      </c>
      <c r="E4" s="1" t="s">
        <v>46</v>
      </c>
      <c r="H4" s="27">
        <f>ROUND(D4*F4,0)</f>
        <v>0</v>
      </c>
      <c r="I4" s="27">
        <f>ROUND(D4*G4,0)</f>
        <v>0</v>
      </c>
    </row>
    <row r="6" spans="1:9" ht="66">
      <c r="A6" s="7">
        <v>3</v>
      </c>
      <c r="B6" s="1" t="s">
        <v>83</v>
      </c>
      <c r="C6" s="1" t="s">
        <v>84</v>
      </c>
      <c r="D6" s="5">
        <v>213.14</v>
      </c>
      <c r="E6" s="1" t="s">
        <v>46</v>
      </c>
      <c r="H6" s="27">
        <f>ROUND(D6*F6,0)</f>
        <v>0</v>
      </c>
      <c r="I6" s="27">
        <f>ROUND(D6*G6,0)</f>
        <v>0</v>
      </c>
    </row>
    <row r="8" spans="1:9" ht="26.25">
      <c r="A8" s="7">
        <v>4</v>
      </c>
      <c r="B8" s="1" t="s">
        <v>85</v>
      </c>
      <c r="C8" s="1" t="s">
        <v>87</v>
      </c>
      <c r="D8" s="5">
        <v>21.57</v>
      </c>
      <c r="E8" s="1" t="s">
        <v>86</v>
      </c>
      <c r="H8" s="27">
        <f>ROUND(D8*F8,0)</f>
        <v>0</v>
      </c>
      <c r="I8" s="27">
        <f>ROUND(D8*G8,0)</f>
        <v>0</v>
      </c>
    </row>
    <row r="10" spans="1:9" ht="66">
      <c r="A10" s="7">
        <v>5</v>
      </c>
      <c r="B10" s="1" t="s">
        <v>88</v>
      </c>
      <c r="C10" s="1" t="s">
        <v>89</v>
      </c>
      <c r="D10" s="5">
        <v>34.72</v>
      </c>
      <c r="E10" s="1" t="s">
        <v>46</v>
      </c>
      <c r="H10" s="27">
        <f>ROUND(D10*F10,0)</f>
        <v>0</v>
      </c>
      <c r="I10" s="27">
        <f>ROUND(D10*G10,0)</f>
        <v>0</v>
      </c>
    </row>
    <row r="12" spans="1:9" ht="78.75">
      <c r="A12" s="7">
        <v>6</v>
      </c>
      <c r="B12" s="1" t="s">
        <v>90</v>
      </c>
      <c r="C12" s="1" t="s">
        <v>91</v>
      </c>
      <c r="D12" s="5">
        <v>247.34</v>
      </c>
      <c r="E12" s="1" t="s">
        <v>46</v>
      </c>
      <c r="H12" s="27">
        <f>ROUND(D12*F12,0)</f>
        <v>0</v>
      </c>
      <c r="I12" s="27">
        <f>ROUND(D12*G12,0)</f>
        <v>0</v>
      </c>
    </row>
    <row r="14" spans="1:9" ht="105">
      <c r="A14" s="7">
        <v>7</v>
      </c>
      <c r="B14" s="1" t="s">
        <v>92</v>
      </c>
      <c r="C14" s="9" t="s">
        <v>93</v>
      </c>
      <c r="D14" s="5">
        <v>174.48</v>
      </c>
      <c r="E14" s="1" t="s">
        <v>46</v>
      </c>
      <c r="H14" s="27">
        <f>ROUND(D14*F14,0)</f>
        <v>0</v>
      </c>
      <c r="I14" s="27">
        <f>ROUND(D14*G14,0)</f>
        <v>0</v>
      </c>
    </row>
    <row r="15" ht="105">
      <c r="C15" s="9" t="s">
        <v>94</v>
      </c>
    </row>
    <row r="16" ht="26.25">
      <c r="C16" s="9" t="s">
        <v>95</v>
      </c>
    </row>
    <row r="18" spans="1:9" ht="92.25">
      <c r="A18" s="7">
        <v>8</v>
      </c>
      <c r="B18" s="1" t="s">
        <v>96</v>
      </c>
      <c r="C18" s="9" t="s">
        <v>97</v>
      </c>
      <c r="D18" s="5">
        <v>9.5</v>
      </c>
      <c r="E18" s="1" t="s">
        <v>46</v>
      </c>
      <c r="H18" s="27">
        <f>ROUND(D18*F18,0)</f>
        <v>0</v>
      </c>
      <c r="I18" s="27">
        <f>ROUND(D18*G18,0)</f>
        <v>0</v>
      </c>
    </row>
    <row r="19" ht="78.75">
      <c r="C19" s="9" t="s">
        <v>98</v>
      </c>
    </row>
    <row r="21" spans="1:9" ht="92.25">
      <c r="A21" s="7">
        <v>9</v>
      </c>
      <c r="B21" s="1" t="s">
        <v>99</v>
      </c>
      <c r="C21" s="9" t="s">
        <v>100</v>
      </c>
      <c r="D21" s="5">
        <v>150.45</v>
      </c>
      <c r="E21" s="1" t="s">
        <v>46</v>
      </c>
      <c r="H21" s="27">
        <f>ROUND(D21*F21,0)</f>
        <v>0</v>
      </c>
      <c r="I21" s="27">
        <f>ROUND(D21*G21,0)</f>
        <v>0</v>
      </c>
    </row>
    <row r="22" ht="92.25">
      <c r="C22" s="9" t="s">
        <v>101</v>
      </c>
    </row>
    <row r="23" ht="78.75">
      <c r="C23" s="9" t="s">
        <v>102</v>
      </c>
    </row>
    <row r="25" spans="1:9" ht="105">
      <c r="A25" s="7">
        <v>10</v>
      </c>
      <c r="B25" s="1" t="s">
        <v>103</v>
      </c>
      <c r="C25" s="9" t="s">
        <v>104</v>
      </c>
      <c r="D25" s="5">
        <v>247.34</v>
      </c>
      <c r="E25" s="1" t="s">
        <v>46</v>
      </c>
      <c r="H25" s="27">
        <f>ROUND(D25*F25,0)</f>
        <v>0</v>
      </c>
      <c r="I25" s="27">
        <f>ROUND(D25*G25,0)</f>
        <v>0</v>
      </c>
    </row>
    <row r="26" ht="105">
      <c r="C26" s="9" t="s">
        <v>105</v>
      </c>
    </row>
    <row r="27" ht="105">
      <c r="C27" s="9" t="s">
        <v>106</v>
      </c>
    </row>
    <row r="28" ht="12.75">
      <c r="C28" s="9" t="s">
        <v>107</v>
      </c>
    </row>
    <row r="30" spans="1:9" ht="66">
      <c r="A30" s="7">
        <v>11</v>
      </c>
      <c r="B30" s="1" t="s">
        <v>108</v>
      </c>
      <c r="C30" s="1" t="s">
        <v>109</v>
      </c>
      <c r="D30" s="5">
        <v>18.34</v>
      </c>
      <c r="E30" s="1" t="s">
        <v>46</v>
      </c>
      <c r="H30" s="27">
        <f>ROUND(D30*F30,0)</f>
        <v>0</v>
      </c>
      <c r="I30" s="27">
        <f>ROUND(D30*G30,0)</f>
        <v>0</v>
      </c>
    </row>
    <row r="32" spans="1:9" ht="52.5">
      <c r="A32" s="7">
        <v>12</v>
      </c>
      <c r="B32" s="1" t="s">
        <v>110</v>
      </c>
      <c r="C32" s="1" t="s">
        <v>111</v>
      </c>
      <c r="D32" s="5">
        <v>141.63</v>
      </c>
      <c r="E32" s="1" t="s">
        <v>46</v>
      </c>
      <c r="H32" s="27">
        <f>ROUND(D32*F32,0)</f>
        <v>0</v>
      </c>
      <c r="I32" s="27">
        <f>ROUND(D32*G32,0)</f>
        <v>0</v>
      </c>
    </row>
    <row r="34" spans="1:9" ht="78.75">
      <c r="A34" s="7">
        <v>13</v>
      </c>
      <c r="B34" s="1" t="s">
        <v>112</v>
      </c>
      <c r="C34" s="1" t="s">
        <v>113</v>
      </c>
      <c r="D34" s="5">
        <v>12.96</v>
      </c>
      <c r="E34" s="1" t="s">
        <v>46</v>
      </c>
      <c r="H34" s="27">
        <f>ROUND(D34*F34,0)</f>
        <v>0</v>
      </c>
      <c r="I34" s="27">
        <f>ROUND(D34*G34,0)</f>
        <v>0</v>
      </c>
    </row>
    <row r="36" spans="1:9" s="8" customFormat="1" ht="12.75">
      <c r="A36" s="6"/>
      <c r="B36" s="2"/>
      <c r="C36" s="2" t="s">
        <v>19</v>
      </c>
      <c r="D36" s="4"/>
      <c r="E36" s="2"/>
      <c r="F36" s="26"/>
      <c r="G36" s="26"/>
      <c r="H36" s="26">
        <f>ROUND(SUM(H2:H35),0)</f>
        <v>0</v>
      </c>
      <c r="I36" s="26">
        <f>ROUND(SUM(I2:I35),0)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Hideg- és melegburkolatok készítése, aljzat előkészítés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4">
      <selection activeCell="F7" sqref="F7:G7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92.25">
      <c r="A2" s="7">
        <v>1</v>
      </c>
      <c r="B2" s="1" t="s">
        <v>115</v>
      </c>
      <c r="C2" s="9" t="s">
        <v>116</v>
      </c>
      <c r="D2" s="5">
        <v>171.72</v>
      </c>
      <c r="E2" s="1" t="s">
        <v>86</v>
      </c>
      <c r="H2" s="27">
        <f>ROUND(D2*F2,0)</f>
        <v>0</v>
      </c>
      <c r="I2" s="27">
        <f>ROUND(D2*G2,0)</f>
        <v>0</v>
      </c>
    </row>
    <row r="3" ht="12.75">
      <c r="C3" s="9" t="s">
        <v>117</v>
      </c>
    </row>
    <row r="5" spans="1:9" ht="105">
      <c r="A5" s="7">
        <v>2</v>
      </c>
      <c r="B5" s="1" t="s">
        <v>118</v>
      </c>
      <c r="C5" s="1" t="s">
        <v>119</v>
      </c>
      <c r="D5" s="5">
        <v>61.4</v>
      </c>
      <c r="E5" s="1" t="s">
        <v>86</v>
      </c>
      <c r="H5" s="27">
        <f>ROUND(D5*F5,0)</f>
        <v>0</v>
      </c>
      <c r="I5" s="27">
        <f>ROUND(D5*G5,0)</f>
        <v>0</v>
      </c>
    </row>
    <row r="7" spans="1:9" ht="105">
      <c r="A7" s="7">
        <v>3</v>
      </c>
      <c r="B7" s="1" t="s">
        <v>120</v>
      </c>
      <c r="C7" s="9" t="s">
        <v>121</v>
      </c>
      <c r="D7" s="5">
        <v>18.78</v>
      </c>
      <c r="E7" s="1" t="s">
        <v>86</v>
      </c>
      <c r="H7" s="27">
        <f>ROUND(D7*F7,0)</f>
        <v>0</v>
      </c>
      <c r="I7" s="27">
        <f>ROUND(D7*G7,0)</f>
        <v>0</v>
      </c>
    </row>
    <row r="8" ht="12.75">
      <c r="C8" s="9" t="s">
        <v>122</v>
      </c>
    </row>
    <row r="10" spans="1:9" s="8" customFormat="1" ht="12.75">
      <c r="A10" s="6"/>
      <c r="B10" s="2"/>
      <c r="C10" s="2" t="s">
        <v>19</v>
      </c>
      <c r="D10" s="4"/>
      <c r="E10" s="2"/>
      <c r="F10" s="26"/>
      <c r="G10" s="26"/>
      <c r="H10" s="26">
        <f>ROUND(SUM(H2:H9),0)</f>
        <v>0</v>
      </c>
      <c r="I10" s="26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Bádogozás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13">
      <selection activeCell="F22" sqref="F22:G2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39">
      <c r="A2" s="7">
        <v>1</v>
      </c>
      <c r="B2" s="1" t="s">
        <v>124</v>
      </c>
      <c r="C2" s="1" t="s">
        <v>126</v>
      </c>
      <c r="D2" s="5">
        <v>86.69</v>
      </c>
      <c r="E2" s="1" t="s">
        <v>125</v>
      </c>
      <c r="H2" s="27">
        <f>ROUND(D2*F2,0)</f>
        <v>0</v>
      </c>
      <c r="I2" s="27">
        <f>ROUND(D2*G2,0)</f>
        <v>0</v>
      </c>
    </row>
    <row r="4" spans="1:9" ht="12.75">
      <c r="A4" s="7">
        <v>2</v>
      </c>
      <c r="B4" s="1" t="s">
        <v>127</v>
      </c>
      <c r="C4" s="1" t="s">
        <v>128</v>
      </c>
      <c r="D4" s="5">
        <v>68.68</v>
      </c>
      <c r="E4" s="1" t="s">
        <v>125</v>
      </c>
      <c r="H4" s="27">
        <f>ROUND(D4*F4,0)</f>
        <v>0</v>
      </c>
      <c r="I4" s="27">
        <f>ROUND(D4*G4,0)</f>
        <v>0</v>
      </c>
    </row>
    <row r="6" spans="1:9" ht="26.25">
      <c r="A6" s="7">
        <v>3</v>
      </c>
      <c r="B6" s="1" t="s">
        <v>129</v>
      </c>
      <c r="C6" s="1" t="s">
        <v>130</v>
      </c>
      <c r="D6" s="5">
        <v>45.5</v>
      </c>
      <c r="E6" s="1" t="s">
        <v>125</v>
      </c>
      <c r="H6" s="27">
        <f>ROUND(D6*F6,0)</f>
        <v>0</v>
      </c>
      <c r="I6" s="27">
        <f>ROUND(D6*G6,0)</f>
        <v>0</v>
      </c>
    </row>
    <row r="8" spans="1:9" ht="39">
      <c r="A8" s="7">
        <v>4</v>
      </c>
      <c r="B8" s="1" t="s">
        <v>131</v>
      </c>
      <c r="C8" s="1" t="s">
        <v>133</v>
      </c>
      <c r="D8" s="5">
        <v>1</v>
      </c>
      <c r="E8" s="1" t="s">
        <v>132</v>
      </c>
      <c r="H8" s="27">
        <f>ROUND(D8*F8,0)</f>
        <v>0</v>
      </c>
      <c r="I8" s="27">
        <f>ROUND(D8*G8,0)</f>
        <v>0</v>
      </c>
    </row>
    <row r="10" spans="1:9" ht="39">
      <c r="A10" s="7">
        <v>5</v>
      </c>
      <c r="B10" s="1" t="s">
        <v>134</v>
      </c>
      <c r="C10" s="1" t="s">
        <v>135</v>
      </c>
      <c r="D10" s="5">
        <v>1</v>
      </c>
      <c r="E10" s="1" t="s">
        <v>25</v>
      </c>
      <c r="H10" s="27">
        <f>ROUND(D10*F10,0)</f>
        <v>0</v>
      </c>
      <c r="I10" s="27">
        <f>ROUND(D10*G10,0)</f>
        <v>0</v>
      </c>
    </row>
    <row r="12" spans="1:9" ht="39">
      <c r="A12" s="7">
        <v>6</v>
      </c>
      <c r="B12" s="1" t="s">
        <v>136</v>
      </c>
      <c r="C12" s="1" t="s">
        <v>137</v>
      </c>
      <c r="D12" s="5">
        <v>4</v>
      </c>
      <c r="E12" s="1" t="s">
        <v>25</v>
      </c>
      <c r="H12" s="27">
        <f>ROUND(D12*F12,0)</f>
        <v>0</v>
      </c>
      <c r="I12" s="27">
        <f>ROUND(D12*G12,0)</f>
        <v>0</v>
      </c>
    </row>
    <row r="14" spans="1:9" ht="39">
      <c r="A14" s="7">
        <v>7</v>
      </c>
      <c r="B14" s="1" t="s">
        <v>138</v>
      </c>
      <c r="C14" s="1" t="s">
        <v>139</v>
      </c>
      <c r="D14" s="5">
        <v>1</v>
      </c>
      <c r="E14" s="1" t="s">
        <v>25</v>
      </c>
      <c r="H14" s="27">
        <f>ROUND(D14*F14,0)</f>
        <v>0</v>
      </c>
      <c r="I14" s="27">
        <f>ROUND(D14*G14,0)</f>
        <v>0</v>
      </c>
    </row>
    <row r="16" spans="1:9" ht="39">
      <c r="A16" s="7">
        <v>8</v>
      </c>
      <c r="B16" s="1" t="s">
        <v>140</v>
      </c>
      <c r="C16" s="1" t="s">
        <v>141</v>
      </c>
      <c r="D16" s="5">
        <v>10</v>
      </c>
      <c r="E16" s="1" t="s">
        <v>25</v>
      </c>
      <c r="H16" s="27">
        <f>ROUND(D16*F16,0)</f>
        <v>0</v>
      </c>
      <c r="I16" s="27">
        <f>ROUND(D16*G16,0)</f>
        <v>0</v>
      </c>
    </row>
    <row r="18" spans="1:9" ht="39">
      <c r="A18" s="7">
        <v>9</v>
      </c>
      <c r="B18" s="1" t="s">
        <v>142</v>
      </c>
      <c r="C18" s="1" t="s">
        <v>143</v>
      </c>
      <c r="D18" s="5">
        <v>13</v>
      </c>
      <c r="E18" s="1" t="s">
        <v>25</v>
      </c>
      <c r="H18" s="27">
        <f>ROUND(D18*F18,0)</f>
        <v>0</v>
      </c>
      <c r="I18" s="27">
        <f>ROUND(D18*G18,0)</f>
        <v>0</v>
      </c>
    </row>
    <row r="20" spans="1:9" ht="39">
      <c r="A20" s="7">
        <v>10</v>
      </c>
      <c r="B20" s="1" t="s">
        <v>144</v>
      </c>
      <c r="C20" s="1" t="s">
        <v>145</v>
      </c>
      <c r="D20" s="5">
        <v>7</v>
      </c>
      <c r="E20" s="1" t="s">
        <v>25</v>
      </c>
      <c r="H20" s="27">
        <f>ROUND(D20*F20,0)</f>
        <v>0</v>
      </c>
      <c r="I20" s="27">
        <f>ROUND(D20*G20,0)</f>
        <v>0</v>
      </c>
    </row>
    <row r="22" spans="1:9" ht="39">
      <c r="A22" s="7">
        <v>11</v>
      </c>
      <c r="B22" s="1" t="s">
        <v>146</v>
      </c>
      <c r="C22" s="1" t="s">
        <v>147</v>
      </c>
      <c r="D22" s="5">
        <v>2</v>
      </c>
      <c r="E22" s="1" t="s">
        <v>25</v>
      </c>
      <c r="H22" s="27">
        <f>ROUND(D22*F22,0)</f>
        <v>0</v>
      </c>
      <c r="I22" s="27">
        <f>ROUND(D22*G22,0)</f>
        <v>0</v>
      </c>
    </row>
    <row r="24" spans="1:9" ht="39">
      <c r="A24" s="7">
        <v>12</v>
      </c>
      <c r="B24" s="1" t="s">
        <v>148</v>
      </c>
      <c r="C24" s="1" t="s">
        <v>149</v>
      </c>
      <c r="D24" s="5">
        <v>1</v>
      </c>
      <c r="E24" s="1" t="s">
        <v>25</v>
      </c>
      <c r="H24" s="27">
        <f>ROUND(D24*F24,0)</f>
        <v>0</v>
      </c>
      <c r="I24" s="27">
        <f>ROUND(D24*G24,0)</f>
        <v>0</v>
      </c>
    </row>
    <row r="26" spans="1:9" s="8" customFormat="1" ht="12.75">
      <c r="A26" s="6"/>
      <c r="B26" s="2"/>
      <c r="C26" s="2" t="s">
        <v>19</v>
      </c>
      <c r="D26" s="4"/>
      <c r="E26" s="2"/>
      <c r="F26" s="26"/>
      <c r="G26" s="26"/>
      <c r="H26" s="26">
        <f>ROUND(SUM(H2:H25),0)</f>
        <v>0</v>
      </c>
      <c r="I26" s="26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Fa- és műanyag szerkezet elhelyezése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78.75">
      <c r="A2" s="7">
        <v>1</v>
      </c>
      <c r="B2" s="1" t="s">
        <v>151</v>
      </c>
      <c r="C2" s="1" t="s">
        <v>152</v>
      </c>
      <c r="D2" s="5">
        <v>2</v>
      </c>
      <c r="E2" s="1" t="s">
        <v>25</v>
      </c>
      <c r="H2" s="27">
        <f>ROUND(D2*F2,0)</f>
        <v>0</v>
      </c>
      <c r="I2" s="27">
        <f>ROUND(D2*G2,0)</f>
        <v>0</v>
      </c>
    </row>
    <row r="4" spans="1:9" ht="52.5">
      <c r="A4" s="7">
        <v>2</v>
      </c>
      <c r="B4" s="1" t="s">
        <v>153</v>
      </c>
      <c r="C4" s="1" t="s">
        <v>154</v>
      </c>
      <c r="D4" s="5">
        <v>2</v>
      </c>
      <c r="E4" s="1" t="s">
        <v>25</v>
      </c>
      <c r="H4" s="27">
        <f>ROUND(D4*F4,0)</f>
        <v>0</v>
      </c>
      <c r="I4" s="27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26"/>
      <c r="G6" s="26"/>
      <c r="H6" s="26">
        <f>ROUND(SUM(H2:H5),0)</f>
        <v>0</v>
      </c>
      <c r="I6" s="26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 nyílászáró és épületlakatos-szerkezet elhelyezése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view="pageLayout" workbookViewId="0" topLeftCell="A16">
      <selection activeCell="F31" sqref="F3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105">
      <c r="A2" s="7">
        <v>1</v>
      </c>
      <c r="B2" s="1" t="s">
        <v>156</v>
      </c>
      <c r="C2" s="9" t="s">
        <v>157</v>
      </c>
      <c r="D2" s="5">
        <v>1690.56</v>
      </c>
      <c r="E2" s="1" t="s">
        <v>46</v>
      </c>
      <c r="H2" s="27">
        <f>ROUND(D2*F2,0)</f>
        <v>0</v>
      </c>
      <c r="I2" s="27">
        <f>ROUND(D2*G2,0)</f>
        <v>0</v>
      </c>
    </row>
    <row r="3" ht="26.25">
      <c r="C3" s="9" t="s">
        <v>158</v>
      </c>
    </row>
    <row r="5" spans="1:9" ht="92.25">
      <c r="A5" s="7">
        <v>2</v>
      </c>
      <c r="B5" s="1" t="s">
        <v>159</v>
      </c>
      <c r="C5" s="1" t="s">
        <v>160</v>
      </c>
      <c r="D5" s="5">
        <v>269.04</v>
      </c>
      <c r="E5" s="1" t="s">
        <v>46</v>
      </c>
      <c r="H5" s="27">
        <f>ROUND(D5*F5,0)</f>
        <v>0</v>
      </c>
      <c r="I5" s="27">
        <f>ROUND(D5*G5,0)</f>
        <v>0</v>
      </c>
    </row>
    <row r="7" spans="1:9" ht="92.25">
      <c r="A7" s="7">
        <v>3</v>
      </c>
      <c r="B7" s="1" t="s">
        <v>161</v>
      </c>
      <c r="C7" s="1" t="s">
        <v>162</v>
      </c>
      <c r="D7" s="5">
        <v>1330.84</v>
      </c>
      <c r="E7" s="1" t="s">
        <v>46</v>
      </c>
      <c r="H7" s="27">
        <f>ROUND(D7*F7,0)</f>
        <v>0</v>
      </c>
      <c r="I7" s="27">
        <f>ROUND(D7*G7,0)</f>
        <v>0</v>
      </c>
    </row>
    <row r="9" spans="1:9" ht="92.25">
      <c r="A9" s="7">
        <v>4</v>
      </c>
      <c r="B9" s="1" t="s">
        <v>163</v>
      </c>
      <c r="C9" s="9" t="s">
        <v>164</v>
      </c>
      <c r="D9" s="5">
        <v>90.68</v>
      </c>
      <c r="E9" s="1" t="s">
        <v>46</v>
      </c>
      <c r="H9" s="27">
        <f>ROUND(D9*F9,0)</f>
        <v>0</v>
      </c>
      <c r="I9" s="27">
        <f>ROUND(D9*G9,0)</f>
        <v>0</v>
      </c>
    </row>
    <row r="10" ht="26.25">
      <c r="C10" s="9" t="s">
        <v>165</v>
      </c>
    </row>
    <row r="12" spans="1:9" ht="52.5">
      <c r="A12" s="7">
        <v>5</v>
      </c>
      <c r="B12" s="1" t="s">
        <v>166</v>
      </c>
      <c r="C12" s="1" t="s">
        <v>167</v>
      </c>
      <c r="D12" s="5">
        <v>74.47</v>
      </c>
      <c r="E12" s="1" t="s">
        <v>46</v>
      </c>
      <c r="H12" s="27">
        <f>ROUND(D12*F12,0)</f>
        <v>0</v>
      </c>
      <c r="I12" s="27">
        <f>ROUND(D12*G12,0)</f>
        <v>0</v>
      </c>
    </row>
    <row r="14" spans="1:9" ht="66">
      <c r="A14" s="7">
        <v>6</v>
      </c>
      <c r="B14" s="1" t="s">
        <v>168</v>
      </c>
      <c r="C14" s="1" t="s">
        <v>169</v>
      </c>
      <c r="D14" s="5">
        <v>36.24</v>
      </c>
      <c r="E14" s="1" t="s">
        <v>46</v>
      </c>
      <c r="H14" s="27">
        <f>ROUND(D14*F14,0)</f>
        <v>0</v>
      </c>
      <c r="I14" s="27">
        <f>ROUND(D14*G14,0)</f>
        <v>0</v>
      </c>
    </row>
    <row r="16" spans="1:9" ht="78.75">
      <c r="A16" s="7">
        <v>7</v>
      </c>
      <c r="B16" s="1" t="s">
        <v>170</v>
      </c>
      <c r="C16" s="1" t="s">
        <v>171</v>
      </c>
      <c r="D16" s="5">
        <v>37.64</v>
      </c>
      <c r="E16" s="1" t="s">
        <v>46</v>
      </c>
      <c r="H16" s="27">
        <f>ROUND(D16*F16,0)</f>
        <v>0</v>
      </c>
      <c r="I16" s="27">
        <f>ROUND(D16*G16,0)</f>
        <v>0</v>
      </c>
    </row>
    <row r="18" spans="1:9" s="8" customFormat="1" ht="12.75">
      <c r="A18" s="6"/>
      <c r="B18" s="2"/>
      <c r="C18" s="2" t="s">
        <v>19</v>
      </c>
      <c r="D18" s="4"/>
      <c r="E18" s="2"/>
      <c r="F18" s="26"/>
      <c r="G18" s="26"/>
      <c r="H18" s="26">
        <f>ROUND(SUM(H2:H17),0)</f>
        <v>0</v>
      </c>
      <c r="I18" s="26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9"/>
  <sheetViews>
    <sheetView view="pageLayout" workbookViewId="0" topLeftCell="A4">
      <selection activeCell="F2" sqref="F2:G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105">
      <c r="A2" s="7">
        <v>1</v>
      </c>
      <c r="B2" s="1" t="s">
        <v>173</v>
      </c>
      <c r="C2" s="9" t="s">
        <v>174</v>
      </c>
      <c r="D2" s="5">
        <v>33.04</v>
      </c>
      <c r="E2" s="1" t="s">
        <v>46</v>
      </c>
      <c r="H2" s="27">
        <f>ROUND(D2*F2,0)</f>
        <v>0</v>
      </c>
      <c r="I2" s="27">
        <f>ROUND(D2*G2,0)</f>
        <v>0</v>
      </c>
    </row>
    <row r="3" ht="39">
      <c r="C3" s="9" t="s">
        <v>175</v>
      </c>
    </row>
    <row r="5" spans="1:9" ht="105">
      <c r="A5" s="7">
        <v>2</v>
      </c>
      <c r="B5" s="1" t="s">
        <v>176</v>
      </c>
      <c r="C5" s="9" t="s">
        <v>177</v>
      </c>
      <c r="D5" s="5">
        <v>66.16</v>
      </c>
      <c r="E5" s="1" t="s">
        <v>46</v>
      </c>
      <c r="H5" s="27">
        <f>ROUND(D5*F5,0)</f>
        <v>0</v>
      </c>
      <c r="I5" s="27">
        <f>ROUND(D5*G5,0)</f>
        <v>0</v>
      </c>
    </row>
    <row r="6" ht="105">
      <c r="C6" s="9" t="s">
        <v>178</v>
      </c>
    </row>
    <row r="7" ht="26.25">
      <c r="C7" s="9" t="s">
        <v>179</v>
      </c>
    </row>
    <row r="9" spans="1:9" s="8" customFormat="1" ht="12.75">
      <c r="A9" s="6"/>
      <c r="B9" s="2"/>
      <c r="C9" s="2" t="s">
        <v>19</v>
      </c>
      <c r="D9" s="4"/>
      <c r="E9" s="2"/>
      <c r="F9" s="26"/>
      <c r="G9" s="26"/>
      <c r="H9" s="26">
        <f>ROUND(SUM(H2:H8),0)</f>
        <v>0</v>
      </c>
      <c r="I9" s="26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Szigetelés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34">
      <selection activeCell="F28" sqref="F28:G3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39">
      <c r="A2" s="7">
        <v>1</v>
      </c>
      <c r="B2" s="1" t="s">
        <v>181</v>
      </c>
      <c r="C2" s="1" t="s">
        <v>182</v>
      </c>
      <c r="D2" s="5">
        <v>1</v>
      </c>
      <c r="E2" s="1" t="s">
        <v>25</v>
      </c>
      <c r="H2" s="27">
        <f>ROUND(D2*F2,0)</f>
        <v>0</v>
      </c>
      <c r="I2" s="27">
        <f>ROUND(D2*G2,0)</f>
        <v>0</v>
      </c>
    </row>
    <row r="4" spans="1:9" ht="39">
      <c r="A4" s="7">
        <v>2</v>
      </c>
      <c r="B4" s="1" t="s">
        <v>183</v>
      </c>
      <c r="C4" s="1" t="s">
        <v>184</v>
      </c>
      <c r="D4" s="5">
        <v>2</v>
      </c>
      <c r="E4" s="1" t="s">
        <v>25</v>
      </c>
      <c r="H4" s="27">
        <f>ROUND(D4*F4,0)</f>
        <v>0</v>
      </c>
      <c r="I4" s="27">
        <f>ROUND(D4*G4,0)</f>
        <v>0</v>
      </c>
    </row>
    <row r="6" spans="1:9" ht="39">
      <c r="A6" s="7">
        <v>3</v>
      </c>
      <c r="B6" s="1" t="s">
        <v>185</v>
      </c>
      <c r="C6" s="1" t="s">
        <v>186</v>
      </c>
      <c r="D6" s="5">
        <v>2</v>
      </c>
      <c r="E6" s="1" t="s">
        <v>25</v>
      </c>
      <c r="H6" s="27">
        <f>ROUND(D6*F6,0)</f>
        <v>0</v>
      </c>
      <c r="I6" s="27">
        <f>ROUND(D6*G6,0)</f>
        <v>0</v>
      </c>
    </row>
    <row r="8" spans="1:9" ht="39">
      <c r="A8" s="7">
        <v>4</v>
      </c>
      <c r="B8" s="1" t="s">
        <v>187</v>
      </c>
      <c r="C8" s="1" t="s">
        <v>188</v>
      </c>
      <c r="D8" s="5">
        <v>1</v>
      </c>
      <c r="E8" s="1" t="s">
        <v>25</v>
      </c>
      <c r="H8" s="27">
        <f>ROUND(D8*F8,0)</f>
        <v>0</v>
      </c>
      <c r="I8" s="27">
        <f>ROUND(D8*G8,0)</f>
        <v>0</v>
      </c>
    </row>
    <row r="10" spans="1:9" ht="39">
      <c r="A10" s="7">
        <v>5</v>
      </c>
      <c r="B10" s="1" t="s">
        <v>189</v>
      </c>
      <c r="C10" s="1" t="s">
        <v>190</v>
      </c>
      <c r="D10" s="5">
        <v>4</v>
      </c>
      <c r="E10" s="1" t="s">
        <v>25</v>
      </c>
      <c r="H10" s="27">
        <f>ROUND(D10*F10,0)</f>
        <v>0</v>
      </c>
      <c r="I10" s="27">
        <f>ROUND(D10*G10,0)</f>
        <v>0</v>
      </c>
    </row>
    <row r="12" spans="1:9" ht="39">
      <c r="A12" s="7">
        <v>6</v>
      </c>
      <c r="B12" s="1" t="s">
        <v>191</v>
      </c>
      <c r="C12" s="1" t="s">
        <v>192</v>
      </c>
      <c r="D12" s="5">
        <v>2</v>
      </c>
      <c r="E12" s="1" t="s">
        <v>25</v>
      </c>
      <c r="H12" s="27">
        <f>ROUND(D12*F12,0)</f>
        <v>0</v>
      </c>
      <c r="I12" s="27">
        <f>ROUND(D12*G12,0)</f>
        <v>0</v>
      </c>
    </row>
    <row r="14" spans="1:9" ht="39">
      <c r="A14" s="7">
        <v>7</v>
      </c>
      <c r="B14" s="1" t="s">
        <v>193</v>
      </c>
      <c r="C14" s="1" t="s">
        <v>194</v>
      </c>
      <c r="D14" s="5">
        <v>4</v>
      </c>
      <c r="E14" s="1" t="s">
        <v>25</v>
      </c>
      <c r="H14" s="27">
        <f>ROUND(D14*F14,0)</f>
        <v>0</v>
      </c>
      <c r="I14" s="27">
        <f>ROUND(D14*G14,0)</f>
        <v>0</v>
      </c>
    </row>
    <row r="16" spans="1:9" ht="39">
      <c r="A16" s="7">
        <v>8</v>
      </c>
      <c r="B16" s="1" t="s">
        <v>195</v>
      </c>
      <c r="C16" s="1" t="s">
        <v>196</v>
      </c>
      <c r="D16" s="5">
        <v>3</v>
      </c>
      <c r="E16" s="1" t="s">
        <v>25</v>
      </c>
      <c r="H16" s="27">
        <f>ROUND(D16*F16,0)</f>
        <v>0</v>
      </c>
      <c r="I16" s="27">
        <f>ROUND(D16*G16,0)</f>
        <v>0</v>
      </c>
    </row>
    <row r="18" spans="1:9" ht="39">
      <c r="A18" s="7">
        <v>9</v>
      </c>
      <c r="B18" s="1" t="s">
        <v>197</v>
      </c>
      <c r="C18" s="1" t="s">
        <v>198</v>
      </c>
      <c r="D18" s="5">
        <v>2</v>
      </c>
      <c r="E18" s="1" t="s">
        <v>25</v>
      </c>
      <c r="H18" s="27">
        <f>ROUND(D18*F18,0)</f>
        <v>0</v>
      </c>
      <c r="I18" s="27">
        <f>ROUND(D18*G18,0)</f>
        <v>0</v>
      </c>
    </row>
    <row r="20" spans="1:9" ht="39">
      <c r="A20" s="7">
        <v>10</v>
      </c>
      <c r="B20" s="1" t="s">
        <v>199</v>
      </c>
      <c r="C20" s="1" t="s">
        <v>200</v>
      </c>
      <c r="D20" s="5">
        <v>2</v>
      </c>
      <c r="E20" s="1" t="s">
        <v>25</v>
      </c>
      <c r="H20" s="27">
        <f>ROUND(D20*F20,0)</f>
        <v>0</v>
      </c>
      <c r="I20" s="27">
        <f>ROUND(D20*G20,0)</f>
        <v>0</v>
      </c>
    </row>
    <row r="22" spans="1:9" ht="39">
      <c r="A22" s="7">
        <v>11</v>
      </c>
      <c r="B22" s="1" t="s">
        <v>201</v>
      </c>
      <c r="C22" s="1" t="s">
        <v>202</v>
      </c>
      <c r="D22" s="5">
        <v>2</v>
      </c>
      <c r="E22" s="1" t="s">
        <v>25</v>
      </c>
      <c r="H22" s="27">
        <f>ROUND(D22*F22,0)</f>
        <v>0</v>
      </c>
      <c r="I22" s="27">
        <f>ROUND(D22*G22,0)</f>
        <v>0</v>
      </c>
    </row>
    <row r="24" spans="1:9" ht="39">
      <c r="A24" s="7">
        <v>12</v>
      </c>
      <c r="B24" s="1" t="s">
        <v>203</v>
      </c>
      <c r="C24" s="1" t="s">
        <v>204</v>
      </c>
      <c r="D24" s="5">
        <v>2</v>
      </c>
      <c r="E24" s="1" t="s">
        <v>25</v>
      </c>
      <c r="H24" s="27">
        <f>ROUND(D24*F24,0)</f>
        <v>0</v>
      </c>
      <c r="I24" s="27">
        <f>ROUND(D24*G24,0)</f>
        <v>0</v>
      </c>
    </row>
    <row r="26" spans="1:9" ht="39">
      <c r="A26" s="7">
        <v>13</v>
      </c>
      <c r="B26" s="1" t="s">
        <v>205</v>
      </c>
      <c r="C26" s="1" t="s">
        <v>206</v>
      </c>
      <c r="D26" s="5">
        <v>4</v>
      </c>
      <c r="E26" s="1" t="s">
        <v>25</v>
      </c>
      <c r="H26" s="27">
        <f>ROUND(D26*F26,0)</f>
        <v>0</v>
      </c>
      <c r="I26" s="27">
        <f>ROUND(D26*G26,0)</f>
        <v>0</v>
      </c>
    </row>
    <row r="28" spans="1:9" ht="39">
      <c r="A28" s="7">
        <v>14</v>
      </c>
      <c r="B28" s="1" t="s">
        <v>207</v>
      </c>
      <c r="C28" s="1" t="s">
        <v>208</v>
      </c>
      <c r="D28" s="5">
        <v>4</v>
      </c>
      <c r="E28" s="1" t="s">
        <v>25</v>
      </c>
      <c r="H28" s="27">
        <f>ROUND(D28*F28,0)</f>
        <v>0</v>
      </c>
      <c r="I28" s="27">
        <f>ROUND(D28*G28,0)</f>
        <v>0</v>
      </c>
    </row>
    <row r="30" spans="1:9" ht="39">
      <c r="A30" s="7">
        <v>15</v>
      </c>
      <c r="B30" s="1" t="s">
        <v>209</v>
      </c>
      <c r="C30" s="1" t="s">
        <v>210</v>
      </c>
      <c r="D30" s="5">
        <v>2</v>
      </c>
      <c r="E30" s="1" t="s">
        <v>25</v>
      </c>
      <c r="H30" s="27">
        <f>ROUND(D30*F30,0)</f>
        <v>0</v>
      </c>
      <c r="I30" s="27">
        <f>ROUND(D30*G30,0)</f>
        <v>0</v>
      </c>
    </row>
    <row r="32" spans="1:9" ht="39">
      <c r="A32" s="7">
        <v>16</v>
      </c>
      <c r="B32" s="1" t="s">
        <v>211</v>
      </c>
      <c r="C32" s="1" t="s">
        <v>212</v>
      </c>
      <c r="D32" s="5">
        <v>2</v>
      </c>
      <c r="E32" s="1" t="s">
        <v>25</v>
      </c>
      <c r="H32" s="27">
        <f>ROUND(D32*F32,0)</f>
        <v>0</v>
      </c>
      <c r="I32" s="27">
        <f>ROUND(D32*G32,0)</f>
        <v>0</v>
      </c>
    </row>
    <row r="34" spans="1:9" ht="52.5">
      <c r="A34" s="7">
        <v>17</v>
      </c>
      <c r="B34" s="1" t="s">
        <v>213</v>
      </c>
      <c r="C34" s="1" t="s">
        <v>214</v>
      </c>
      <c r="D34" s="5">
        <v>8</v>
      </c>
      <c r="E34" s="1" t="s">
        <v>25</v>
      </c>
      <c r="H34" s="27">
        <f>ROUND(D34*F34,0)</f>
        <v>0</v>
      </c>
      <c r="I34" s="27">
        <f>ROUND(D34*G34,0)</f>
        <v>0</v>
      </c>
    </row>
    <row r="36" spans="1:9" s="8" customFormat="1" ht="12.75">
      <c r="A36" s="6"/>
      <c r="B36" s="2"/>
      <c r="C36" s="2" t="s">
        <v>19</v>
      </c>
      <c r="D36" s="4"/>
      <c r="E36" s="2"/>
      <c r="F36" s="26"/>
      <c r="G36" s="26"/>
      <c r="H36" s="26">
        <f>ROUND(SUM(H2:H35),0)</f>
        <v>0</v>
      </c>
      <c r="I36" s="26">
        <f>ROUND(SUM(I2:I35),0)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Beépített berendezési tárgyak elhelyezése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"/>
  <sheetViews>
    <sheetView view="pageLayout" workbookViewId="0" topLeftCell="A7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66">
      <c r="A2" s="7">
        <v>1</v>
      </c>
      <c r="B2" s="1" t="s">
        <v>216</v>
      </c>
      <c r="C2" s="1" t="s">
        <v>217</v>
      </c>
      <c r="D2" s="5">
        <v>146.3</v>
      </c>
      <c r="E2" s="1" t="s">
        <v>86</v>
      </c>
      <c r="H2" s="27">
        <f>ROUND(D2*F2,0)</f>
        <v>0</v>
      </c>
      <c r="I2" s="27">
        <f>ROUND(D2*G2,0)</f>
        <v>0</v>
      </c>
    </row>
    <row r="4" spans="1:9" ht="52.5">
      <c r="A4" s="7">
        <v>2</v>
      </c>
      <c r="B4" s="1" t="s">
        <v>218</v>
      </c>
      <c r="C4" s="1" t="s">
        <v>219</v>
      </c>
      <c r="D4" s="5">
        <v>30</v>
      </c>
      <c r="E4" s="1" t="s">
        <v>25</v>
      </c>
      <c r="H4" s="27">
        <f>ROUND(D4*F4,0)</f>
        <v>0</v>
      </c>
      <c r="I4" s="27">
        <f>ROUND(D4*G4,0)</f>
        <v>0</v>
      </c>
    </row>
    <row r="6" spans="1:9" ht="66">
      <c r="A6" s="7">
        <v>3</v>
      </c>
      <c r="B6" s="1" t="s">
        <v>220</v>
      </c>
      <c r="C6" s="1" t="s">
        <v>221</v>
      </c>
      <c r="D6" s="5">
        <v>4</v>
      </c>
      <c r="E6" s="1" t="s">
        <v>25</v>
      </c>
      <c r="H6" s="27">
        <f>ROUND(D6*F6,0)</f>
        <v>0</v>
      </c>
      <c r="I6" s="27">
        <f>ROUND(D6*G6,0)</f>
        <v>0</v>
      </c>
    </row>
    <row r="8" spans="1:9" ht="78.75">
      <c r="A8" s="7">
        <v>4</v>
      </c>
      <c r="B8" s="1" t="s">
        <v>258</v>
      </c>
      <c r="C8" s="9" t="s">
        <v>260</v>
      </c>
      <c r="D8" s="5">
        <v>21.2</v>
      </c>
      <c r="E8" s="1" t="s">
        <v>86</v>
      </c>
      <c r="H8" s="27">
        <f>ROUND(D8*F8,0)</f>
        <v>0</v>
      </c>
      <c r="I8" s="27">
        <f>ROUND(D8*G8,0)</f>
        <v>0</v>
      </c>
    </row>
    <row r="9" ht="26.25">
      <c r="C9" s="9" t="s">
        <v>259</v>
      </c>
    </row>
    <row r="11" spans="1:9" s="8" customFormat="1" ht="12.75">
      <c r="A11" s="6"/>
      <c r="B11" s="2"/>
      <c r="C11" s="2" t="s">
        <v>19</v>
      </c>
      <c r="D11" s="4"/>
      <c r="E11" s="2"/>
      <c r="F11" s="26"/>
      <c r="G11" s="26"/>
      <c r="H11" s="26">
        <f>ROUND(SUM(H2:H10),0)</f>
        <v>0</v>
      </c>
      <c r="I11" s="26">
        <f>ROUND(SUM(I2:I10),0)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Közműcsatorna-építés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Layout" workbookViewId="0" topLeftCell="A7">
      <selection activeCell="B8" sqref="B8"/>
    </sheetView>
  </sheetViews>
  <sheetFormatPr defaultColWidth="9.140625" defaultRowHeight="15"/>
  <cols>
    <col min="1" max="1" width="36.421875" style="11" customWidth="1"/>
    <col min="2" max="3" width="20.7109375" style="19" customWidth="1"/>
    <col min="4" max="16384" width="9.140625" style="11" customWidth="1"/>
  </cols>
  <sheetData>
    <row r="1" spans="1:3" s="20" customFormat="1" ht="15">
      <c r="A1" s="21" t="s">
        <v>0</v>
      </c>
      <c r="B1" s="22" t="s">
        <v>1</v>
      </c>
      <c r="C1" s="22" t="s">
        <v>2</v>
      </c>
    </row>
    <row r="2" spans="1:3" ht="15">
      <c r="A2" s="23" t="s">
        <v>20</v>
      </c>
      <c r="B2" s="24">
        <f>'Felvonulási létesítmények'!H8</f>
        <v>0</v>
      </c>
      <c r="C2" s="24">
        <f>'Felvonulási létesítmények'!I8</f>
        <v>0</v>
      </c>
    </row>
    <row r="3" spans="1:3" ht="15">
      <c r="A3" s="23" t="s">
        <v>27</v>
      </c>
      <c r="B3" s="24">
        <f>Költségtérítések!H6</f>
        <v>0</v>
      </c>
      <c r="C3" s="24">
        <f>Költségtérítések!I6</f>
        <v>0</v>
      </c>
    </row>
    <row r="4" spans="1:3" ht="15">
      <c r="A4" s="23" t="s">
        <v>39</v>
      </c>
      <c r="B4" s="24">
        <f>'Irtás, föld- és sziklamunka'!H12</f>
        <v>0</v>
      </c>
      <c r="C4" s="24">
        <f>'Irtás, föld- és sziklamunka'!I12</f>
        <v>0</v>
      </c>
    </row>
    <row r="5" spans="1:3" ht="15">
      <c r="A5" s="23" t="s">
        <v>42</v>
      </c>
      <c r="B5" s="24">
        <f>Síkalapozás!H4</f>
        <v>0</v>
      </c>
      <c r="C5" s="24">
        <f>Síkalapozás!I4</f>
        <v>0</v>
      </c>
    </row>
    <row r="6" spans="1:3" ht="15">
      <c r="A6" s="23" t="s">
        <v>54</v>
      </c>
      <c r="B6" s="24">
        <f>'Helyszíni beton és vasbeton mun'!H12</f>
        <v>0</v>
      </c>
      <c r="C6" s="24">
        <f>'Helyszíni beton és vasbeton mun'!I12</f>
        <v>0</v>
      </c>
    </row>
    <row r="7" spans="1:3" ht="15">
      <c r="A7" s="23" t="s">
        <v>59</v>
      </c>
      <c r="B7" s="24">
        <f>'Falazás és egyéb kőművesmunka'!H6</f>
        <v>0</v>
      </c>
      <c r="C7" s="24">
        <f>'Falazás és egyéb kőművesmunka'!I6</f>
        <v>0</v>
      </c>
    </row>
    <row r="8" spans="1:3" ht="30.75">
      <c r="A8" s="23" t="s">
        <v>65</v>
      </c>
      <c r="B8" s="24">
        <f>'Fém- és könnyű épületszerkezet '!H7</f>
        <v>0</v>
      </c>
      <c r="C8" s="24">
        <f>'Fém- és könnyű épületszerkezet '!I7</f>
        <v>0</v>
      </c>
    </row>
    <row r="9" spans="1:3" ht="15">
      <c r="A9" s="23" t="s">
        <v>71</v>
      </c>
      <c r="B9" s="24">
        <f>'Vakolás és rabicolás'!H7</f>
        <v>0</v>
      </c>
      <c r="C9" s="24">
        <f>'Vakolás és rabicolás'!I7</f>
        <v>0</v>
      </c>
    </row>
    <row r="10" spans="1:3" ht="15">
      <c r="A10" s="23" t="s">
        <v>78</v>
      </c>
      <c r="B10" s="24">
        <f>Szárazépítés!H8</f>
        <v>0</v>
      </c>
      <c r="C10" s="24">
        <f>Szárazépítés!I8</f>
        <v>0</v>
      </c>
    </row>
    <row r="11" spans="1:3" ht="30.75">
      <c r="A11" s="23" t="s">
        <v>114</v>
      </c>
      <c r="B11" s="24">
        <f>'Hideg- és melegburkolatok készí'!H36</f>
        <v>0</v>
      </c>
      <c r="C11" s="24">
        <f>'Hideg- és melegburkolatok készí'!I36</f>
        <v>0</v>
      </c>
    </row>
    <row r="12" spans="1:3" ht="15">
      <c r="A12" s="23" t="s">
        <v>123</v>
      </c>
      <c r="B12" s="24">
        <f>Bádogozás!H10</f>
        <v>0</v>
      </c>
      <c r="C12" s="24">
        <f>Bádogozás!I10</f>
        <v>0</v>
      </c>
    </row>
    <row r="13" spans="1:3" ht="15">
      <c r="A13" s="23" t="s">
        <v>150</v>
      </c>
      <c r="B13" s="24">
        <f>'Fa- és műanyag szerkezet elhely'!H26</f>
        <v>0</v>
      </c>
      <c r="C13" s="24">
        <f>'Fa- és műanyag szerkezet elhely'!I26</f>
        <v>0</v>
      </c>
    </row>
    <row r="14" spans="1:3" ht="30.75">
      <c r="A14" s="23" t="s">
        <v>155</v>
      </c>
      <c r="B14" s="24">
        <f>'Fém nyílászáró és épületlakatos'!H6</f>
        <v>0</v>
      </c>
      <c r="C14" s="24">
        <f>'Fém nyílászáró és épületlakatos'!I6</f>
        <v>0</v>
      </c>
    </row>
    <row r="15" spans="1:3" ht="15">
      <c r="A15" s="23" t="s">
        <v>172</v>
      </c>
      <c r="B15" s="24">
        <f>Felületképzés!H18</f>
        <v>0</v>
      </c>
      <c r="C15" s="24">
        <f>Felületképzés!I18</f>
        <v>0</v>
      </c>
    </row>
    <row r="16" spans="1:3" ht="15">
      <c r="A16" s="23" t="s">
        <v>180</v>
      </c>
      <c r="B16" s="24">
        <f>Szigetelés!H9</f>
        <v>0</v>
      </c>
      <c r="C16" s="24">
        <f>Szigetelés!I9</f>
        <v>0</v>
      </c>
    </row>
    <row r="17" spans="1:3" ht="30.75">
      <c r="A17" s="23" t="s">
        <v>215</v>
      </c>
      <c r="B17" s="24">
        <f>'Beépített berendezési tárgyak e'!H36</f>
        <v>0</v>
      </c>
      <c r="C17" s="24">
        <f>'Beépített berendezési tárgyak e'!I36</f>
        <v>0</v>
      </c>
    </row>
    <row r="18" spans="1:3" ht="15">
      <c r="A18" s="23" t="s">
        <v>222</v>
      </c>
      <c r="B18" s="24">
        <f>'Közműcsatorna-építés'!H11</f>
        <v>0</v>
      </c>
      <c r="C18" s="24">
        <f>'Közműcsatorna-építés'!I11</f>
        <v>0</v>
      </c>
    </row>
    <row r="19" spans="1:3" ht="15">
      <c r="A19" s="23" t="s">
        <v>229</v>
      </c>
      <c r="B19" s="24">
        <f>'Kőburkolat készítése'!H8</f>
        <v>0</v>
      </c>
      <c r="C19" s="24">
        <f>'Kőburkolat készítése'!I8</f>
        <v>0</v>
      </c>
    </row>
    <row r="20" spans="1:3" ht="15">
      <c r="A20" s="23" t="s">
        <v>236</v>
      </c>
      <c r="B20" s="24">
        <f>'Szabadidő és sportlétesítmények'!H8</f>
        <v>0</v>
      </c>
      <c r="C20" s="24">
        <f>'Szabadidő és sportlétesítmények'!I8</f>
        <v>0</v>
      </c>
    </row>
    <row r="21" spans="1:3" s="20" customFormat="1" ht="15">
      <c r="A21" s="21" t="s">
        <v>237</v>
      </c>
      <c r="B21" s="25">
        <f>ROUND(SUM(B2:B20),0)</f>
        <v>0</v>
      </c>
      <c r="C21" s="25">
        <f>ROUND(SUM(C2:C20),0)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F2" sqref="F2:G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105">
      <c r="A2" s="7">
        <v>1</v>
      </c>
      <c r="B2" s="1" t="s">
        <v>223</v>
      </c>
      <c r="C2" s="9" t="s">
        <v>224</v>
      </c>
      <c r="D2" s="5">
        <v>53.6</v>
      </c>
      <c r="E2" s="1" t="s">
        <v>86</v>
      </c>
      <c r="H2" s="27">
        <f>ROUND(D2*F2,0)</f>
        <v>0</v>
      </c>
      <c r="I2" s="27">
        <f>ROUND(D2*G2,0)</f>
        <v>0</v>
      </c>
    </row>
    <row r="3" ht="26.25">
      <c r="C3" s="9" t="s">
        <v>225</v>
      </c>
    </row>
    <row r="5" spans="1:9" ht="92.25">
      <c r="A5" s="7">
        <v>2</v>
      </c>
      <c r="B5" s="1" t="s">
        <v>226</v>
      </c>
      <c r="C5" s="9" t="s">
        <v>227</v>
      </c>
      <c r="D5" s="5">
        <v>86.48</v>
      </c>
      <c r="E5" s="1" t="s">
        <v>46</v>
      </c>
      <c r="H5" s="27">
        <f>ROUND(D5*F5,0)</f>
        <v>0</v>
      </c>
      <c r="I5" s="27">
        <f>ROUND(D5*G5,0)</f>
        <v>0</v>
      </c>
    </row>
    <row r="6" ht="12.75">
      <c r="C6" s="9" t="s">
        <v>228</v>
      </c>
    </row>
    <row r="8" spans="1:9" s="8" customFormat="1" ht="12.75">
      <c r="A8" s="6"/>
      <c r="B8" s="2"/>
      <c r="C8" s="2" t="s">
        <v>19</v>
      </c>
      <c r="D8" s="4"/>
      <c r="E8" s="2"/>
      <c r="F8" s="26"/>
      <c r="G8" s="26"/>
      <c r="H8" s="26">
        <f>ROUND(SUM(H2:H7),0)</f>
        <v>0</v>
      </c>
      <c r="I8" s="26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Kőburkolat készítése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F2" sqref="F2: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66">
      <c r="A2" s="7">
        <v>1</v>
      </c>
      <c r="B2" s="1" t="s">
        <v>230</v>
      </c>
      <c r="C2" s="1" t="s">
        <v>231</v>
      </c>
      <c r="D2" s="5">
        <v>48</v>
      </c>
      <c r="E2" s="1" t="s">
        <v>125</v>
      </c>
      <c r="H2" s="27">
        <f>ROUND(D2*F2,0)</f>
        <v>0</v>
      </c>
      <c r="I2" s="27">
        <f>ROUND(D2*G2,0)</f>
        <v>0</v>
      </c>
    </row>
    <row r="4" spans="1:9" ht="66">
      <c r="A4" s="7">
        <v>2</v>
      </c>
      <c r="B4" s="1" t="s">
        <v>232</v>
      </c>
      <c r="C4" s="1" t="s">
        <v>233</v>
      </c>
      <c r="D4" s="5">
        <v>12.5</v>
      </c>
      <c r="E4" s="1" t="s">
        <v>46</v>
      </c>
      <c r="H4" s="27">
        <f>ROUND(D4*F4,0)</f>
        <v>0</v>
      </c>
      <c r="I4" s="27">
        <f>ROUND(D4*G4,0)</f>
        <v>0</v>
      </c>
    </row>
    <row r="6" spans="1:9" ht="52.5">
      <c r="A6" s="7">
        <v>3</v>
      </c>
      <c r="B6" s="1" t="s">
        <v>234</v>
      </c>
      <c r="C6" s="1" t="s">
        <v>235</v>
      </c>
      <c r="D6" s="5">
        <v>96</v>
      </c>
      <c r="E6" s="1" t="s">
        <v>86</v>
      </c>
      <c r="H6" s="27">
        <f>ROUND(D6*F6,0)</f>
        <v>0</v>
      </c>
      <c r="I6" s="27">
        <f>ROUND(D6*G6,0)</f>
        <v>0</v>
      </c>
    </row>
    <row r="8" spans="1:9" s="8" customFormat="1" ht="12.75">
      <c r="A8" s="6"/>
      <c r="B8" s="2"/>
      <c r="C8" s="2" t="s">
        <v>19</v>
      </c>
      <c r="D8" s="4"/>
      <c r="E8" s="2"/>
      <c r="F8" s="26"/>
      <c r="G8" s="26"/>
      <c r="H8" s="26">
        <f>ROUND(SUM(H2:H7),0)</f>
        <v>0</v>
      </c>
      <c r="I8" s="26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Szabadidő és sportlétesítmények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F2" sqref="F2: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39">
      <c r="A2" s="7">
        <v>1</v>
      </c>
      <c r="B2" s="1" t="s">
        <v>12</v>
      </c>
      <c r="C2" s="1" t="s">
        <v>14</v>
      </c>
      <c r="D2" s="5">
        <v>4</v>
      </c>
      <c r="E2" s="1" t="s">
        <v>13</v>
      </c>
      <c r="H2" s="27">
        <f>ROUND(D2*F2,0)</f>
        <v>0</v>
      </c>
      <c r="I2" s="27">
        <f>ROUND(D2*G2,0)</f>
        <v>0</v>
      </c>
    </row>
    <row r="4" spans="1:9" ht="39">
      <c r="A4" s="7">
        <v>2</v>
      </c>
      <c r="B4" s="1" t="s">
        <v>15</v>
      </c>
      <c r="C4" s="1" t="s">
        <v>16</v>
      </c>
      <c r="D4" s="5">
        <v>4</v>
      </c>
      <c r="E4" s="1" t="s">
        <v>13</v>
      </c>
      <c r="H4" s="27">
        <f>ROUND(D4*F4,0)</f>
        <v>0</v>
      </c>
      <c r="I4" s="27">
        <f>ROUND(D4*G4,0)</f>
        <v>0</v>
      </c>
    </row>
    <row r="6" spans="1:9" ht="39">
      <c r="A6" s="7">
        <v>3</v>
      </c>
      <c r="B6" s="1" t="s">
        <v>17</v>
      </c>
      <c r="C6" s="1" t="s">
        <v>18</v>
      </c>
      <c r="D6" s="5">
        <v>4</v>
      </c>
      <c r="E6" s="1" t="s">
        <v>13</v>
      </c>
      <c r="H6" s="27">
        <f>ROUND(D6*F6,0)</f>
        <v>0</v>
      </c>
      <c r="I6" s="27">
        <f>ROUND(D6*G6,0)</f>
        <v>0</v>
      </c>
    </row>
    <row r="8" spans="1:9" s="8" customFormat="1" ht="12.75">
      <c r="A8" s="6"/>
      <c r="B8" s="2"/>
      <c r="C8" s="2" t="s">
        <v>19</v>
      </c>
      <c r="D8" s="4"/>
      <c r="E8" s="2"/>
      <c r="F8" s="26"/>
      <c r="G8" s="26"/>
      <c r="H8" s="26">
        <f>ROUND(SUM(H2:H7),0)</f>
        <v>0</v>
      </c>
      <c r="I8" s="26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39">
      <c r="A2" s="7">
        <v>1</v>
      </c>
      <c r="B2" s="1" t="s">
        <v>21</v>
      </c>
      <c r="C2" s="1" t="s">
        <v>23</v>
      </c>
      <c r="D2" s="5">
        <v>30</v>
      </c>
      <c r="E2" s="1" t="s">
        <v>22</v>
      </c>
      <c r="H2" s="27">
        <f>ROUND(D2*F2,0)</f>
        <v>0</v>
      </c>
      <c r="I2" s="27">
        <f>ROUND(D2*G2,0)</f>
        <v>0</v>
      </c>
    </row>
    <row r="4" spans="1:9" ht="26.25">
      <c r="A4" s="7">
        <v>2</v>
      </c>
      <c r="B4" s="1" t="s">
        <v>24</v>
      </c>
      <c r="C4" s="1" t="s">
        <v>26</v>
      </c>
      <c r="D4" s="5">
        <v>1</v>
      </c>
      <c r="E4" s="1" t="s">
        <v>25</v>
      </c>
      <c r="H4" s="27">
        <f>ROUND(D4*F4,0)</f>
        <v>0</v>
      </c>
      <c r="I4" s="27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26"/>
      <c r="G6" s="26"/>
      <c r="H6" s="26">
        <f>ROUND(SUM(H2:H5),0)</f>
        <v>0</v>
      </c>
      <c r="I6" s="26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4">
      <selection activeCell="F8" sqref="F8:G1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66">
      <c r="A2" s="7">
        <v>1</v>
      </c>
      <c r="B2" s="1" t="s">
        <v>28</v>
      </c>
      <c r="C2" s="1" t="s">
        <v>30</v>
      </c>
      <c r="D2" s="5">
        <v>35.3</v>
      </c>
      <c r="E2" s="1" t="s">
        <v>29</v>
      </c>
      <c r="H2" s="27">
        <f>ROUND(D2*F2,0)</f>
        <v>0</v>
      </c>
      <c r="I2" s="27">
        <f>ROUND(D2*G2,0)</f>
        <v>0</v>
      </c>
    </row>
    <row r="4" spans="1:9" ht="78.75">
      <c r="A4" s="7">
        <v>2</v>
      </c>
      <c r="B4" s="1" t="s">
        <v>31</v>
      </c>
      <c r="C4" s="1" t="s">
        <v>32</v>
      </c>
      <c r="D4" s="5">
        <v>36.07</v>
      </c>
      <c r="E4" s="1" t="s">
        <v>29</v>
      </c>
      <c r="H4" s="27">
        <f>ROUND(D4*F4,0)</f>
        <v>0</v>
      </c>
      <c r="I4" s="27">
        <f>ROUND(D4*G4,0)</f>
        <v>0</v>
      </c>
    </row>
    <row r="6" spans="1:9" ht="39">
      <c r="A6" s="7">
        <v>3</v>
      </c>
      <c r="B6" s="1" t="s">
        <v>33</v>
      </c>
      <c r="C6" s="1" t="s">
        <v>34</v>
      </c>
      <c r="D6" s="5">
        <v>57.39</v>
      </c>
      <c r="E6" s="1" t="s">
        <v>29</v>
      </c>
      <c r="H6" s="27">
        <f>ROUND(D6*F6,0)</f>
        <v>0</v>
      </c>
      <c r="I6" s="27">
        <f>ROUND(D6*G6,0)</f>
        <v>0</v>
      </c>
    </row>
    <row r="8" spans="1:9" ht="78.75">
      <c r="A8" s="7">
        <v>4</v>
      </c>
      <c r="B8" s="1" t="s">
        <v>35</v>
      </c>
      <c r="C8" s="1" t="s">
        <v>36</v>
      </c>
      <c r="D8" s="5">
        <v>25.09</v>
      </c>
      <c r="E8" s="1" t="s">
        <v>29</v>
      </c>
      <c r="H8" s="27">
        <f>ROUND(D8*F8,0)</f>
        <v>0</v>
      </c>
      <c r="I8" s="27">
        <f>ROUND(D8*G8,0)</f>
        <v>0</v>
      </c>
    </row>
    <row r="10" spans="1:9" ht="39">
      <c r="A10" s="7">
        <v>5</v>
      </c>
      <c r="B10" s="1" t="s">
        <v>37</v>
      </c>
      <c r="C10" s="1" t="s">
        <v>38</v>
      </c>
      <c r="D10" s="5">
        <v>10</v>
      </c>
      <c r="E10" s="1" t="s">
        <v>25</v>
      </c>
      <c r="H10" s="27">
        <f>ROUND(D10*F10,0)</f>
        <v>0</v>
      </c>
      <c r="I10" s="27">
        <f>ROUND(D10*G10,0)</f>
        <v>0</v>
      </c>
    </row>
    <row r="12" spans="1:9" s="8" customFormat="1" ht="12.75">
      <c r="A12" s="6"/>
      <c r="B12" s="2"/>
      <c r="C12" s="2" t="s">
        <v>19</v>
      </c>
      <c r="D12" s="4"/>
      <c r="E12" s="2"/>
      <c r="F12" s="26"/>
      <c r="G12" s="26"/>
      <c r="H12" s="26">
        <f>ROUND(SUM(H2:H11),0)</f>
        <v>0</v>
      </c>
      <c r="I12" s="26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52.5">
      <c r="A2" s="7">
        <v>1</v>
      </c>
      <c r="B2" s="1" t="s">
        <v>40</v>
      </c>
      <c r="C2" s="1" t="s">
        <v>41</v>
      </c>
      <c r="D2" s="5">
        <v>2.7</v>
      </c>
      <c r="E2" s="1" t="s">
        <v>29</v>
      </c>
      <c r="H2" s="27">
        <f>ROUND(D2*F2,0)</f>
        <v>0</v>
      </c>
      <c r="I2" s="27">
        <f>ROUND(D2*G2,0)</f>
        <v>0</v>
      </c>
    </row>
    <row r="4" spans="1:9" s="8" customFormat="1" ht="12.75">
      <c r="A4" s="6"/>
      <c r="B4" s="2"/>
      <c r="C4" s="2" t="s">
        <v>19</v>
      </c>
      <c r="D4" s="4"/>
      <c r="E4" s="2"/>
      <c r="F4" s="26"/>
      <c r="G4" s="26"/>
      <c r="H4" s="26">
        <f>ROUND(SUM(H2:H3),0)</f>
        <v>0</v>
      </c>
      <c r="I4" s="26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Síkalapozás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view="pageLayout" workbookViewId="0" topLeftCell="A4">
      <selection activeCell="F9" sqref="F9:G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26.25">
      <c r="A2" s="7">
        <v>1</v>
      </c>
      <c r="B2" s="1" t="s">
        <v>43</v>
      </c>
      <c r="C2" s="1" t="s">
        <v>44</v>
      </c>
      <c r="D2" s="5">
        <v>0.13</v>
      </c>
      <c r="E2" s="1" t="s">
        <v>29</v>
      </c>
      <c r="H2" s="27">
        <f>ROUND(D2*F2,0)</f>
        <v>0</v>
      </c>
      <c r="I2" s="27">
        <f>ROUND(D2*G2,0)</f>
        <v>0</v>
      </c>
    </row>
    <row r="4" spans="1:9" ht="52.5">
      <c r="A4" s="7">
        <v>2</v>
      </c>
      <c r="B4" s="1" t="s">
        <v>45</v>
      </c>
      <c r="C4" s="1" t="s">
        <v>47</v>
      </c>
      <c r="D4" s="5">
        <v>112.32</v>
      </c>
      <c r="E4" s="1" t="s">
        <v>46</v>
      </c>
      <c r="H4" s="27">
        <f>ROUND(D4*F4,0)</f>
        <v>0</v>
      </c>
      <c r="I4" s="27">
        <f>ROUND(D4*G4,0)</f>
        <v>0</v>
      </c>
    </row>
    <row r="6" spans="1:9" ht="92.25">
      <c r="A6" s="7">
        <v>3</v>
      </c>
      <c r="B6" s="1" t="s">
        <v>48</v>
      </c>
      <c r="C6" s="9" t="s">
        <v>49</v>
      </c>
      <c r="D6" s="5">
        <v>6.81</v>
      </c>
      <c r="E6" s="1" t="s">
        <v>29</v>
      </c>
      <c r="H6" s="27">
        <f>ROUND(D6*F6,0)</f>
        <v>0</v>
      </c>
      <c r="I6" s="27">
        <f>ROUND(D6*G6,0)</f>
        <v>0</v>
      </c>
    </row>
    <row r="7" ht="39">
      <c r="C7" s="9" t="s">
        <v>50</v>
      </c>
    </row>
    <row r="9" spans="1:9" ht="92.25">
      <c r="A9" s="7">
        <v>4</v>
      </c>
      <c r="B9" s="1" t="s">
        <v>51</v>
      </c>
      <c r="C9" s="9" t="s">
        <v>52</v>
      </c>
      <c r="D9" s="5">
        <v>6.3</v>
      </c>
      <c r="E9" s="1" t="s">
        <v>29</v>
      </c>
      <c r="H9" s="27">
        <f>ROUND(D9*F9,0)</f>
        <v>0</v>
      </c>
      <c r="I9" s="27">
        <f>ROUND(D9*G9,0)</f>
        <v>0</v>
      </c>
    </row>
    <row r="10" ht="39">
      <c r="C10" s="9" t="s">
        <v>53</v>
      </c>
    </row>
    <row r="12" spans="1:9" s="8" customFormat="1" ht="12.75">
      <c r="A12" s="6"/>
      <c r="B12" s="2"/>
      <c r="C12" s="2" t="s">
        <v>19</v>
      </c>
      <c r="D12" s="4"/>
      <c r="E12" s="2"/>
      <c r="F12" s="26"/>
      <c r="G12" s="26"/>
      <c r="H12" s="26">
        <f>ROUND(SUM(H2:H11),0)</f>
        <v>0</v>
      </c>
      <c r="I12" s="26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66">
      <c r="A2" s="7">
        <v>1</v>
      </c>
      <c r="B2" s="1" t="s">
        <v>55</v>
      </c>
      <c r="C2" s="1" t="s">
        <v>56</v>
      </c>
      <c r="D2" s="5">
        <v>0.75</v>
      </c>
      <c r="E2" s="1" t="s">
        <v>29</v>
      </c>
      <c r="H2" s="27">
        <f>ROUND(D2*F2,0)</f>
        <v>0</v>
      </c>
      <c r="I2" s="27">
        <f>ROUND(D2*G2,0)</f>
        <v>0</v>
      </c>
    </row>
    <row r="4" spans="1:9" ht="78.75">
      <c r="A4" s="7">
        <v>2</v>
      </c>
      <c r="B4" s="1" t="s">
        <v>57</v>
      </c>
      <c r="C4" s="1" t="s">
        <v>58</v>
      </c>
      <c r="D4" s="5">
        <v>20.12</v>
      </c>
      <c r="E4" s="1" t="s">
        <v>46</v>
      </c>
      <c r="H4" s="27">
        <f>ROUND(D4*F4,0)</f>
        <v>0</v>
      </c>
      <c r="I4" s="27">
        <f>ROUND(D4*G4,0)</f>
        <v>0</v>
      </c>
    </row>
    <row r="6" spans="1:9" s="8" customFormat="1" ht="12.75">
      <c r="A6" s="6"/>
      <c r="B6" s="2"/>
      <c r="C6" s="2" t="s">
        <v>19</v>
      </c>
      <c r="D6" s="4"/>
      <c r="E6" s="2"/>
      <c r="F6" s="26"/>
      <c r="G6" s="26"/>
      <c r="H6" s="26">
        <f>ROUND(SUM(H2:H5),0)</f>
        <v>0</v>
      </c>
      <c r="I6" s="26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view="pageLayout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27" customWidth="1"/>
    <col min="8" max="9" width="9.7109375" style="27" customWidth="1"/>
    <col min="10" max="10" width="15.7109375" style="1" customWidth="1"/>
    <col min="11" max="16384" width="9.140625" style="1" customWidth="1"/>
  </cols>
  <sheetData>
    <row r="1" spans="1:9" s="3" customFormat="1" ht="26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26" t="s">
        <v>8</v>
      </c>
      <c r="G1" s="26" t="s">
        <v>9</v>
      </c>
      <c r="H1" s="26" t="s">
        <v>10</v>
      </c>
      <c r="I1" s="26" t="s">
        <v>11</v>
      </c>
    </row>
    <row r="2" spans="1:9" ht="26.25">
      <c r="A2" s="7">
        <v>1</v>
      </c>
      <c r="B2" s="1" t="s">
        <v>60</v>
      </c>
      <c r="C2" s="1" t="s">
        <v>61</v>
      </c>
      <c r="D2" s="5">
        <v>12.96</v>
      </c>
      <c r="E2" s="1" t="s">
        <v>46</v>
      </c>
      <c r="H2" s="27">
        <f>ROUND(D2*F2,0)</f>
        <v>0</v>
      </c>
      <c r="I2" s="27">
        <f>ROUND(D2*G2,0)</f>
        <v>0</v>
      </c>
    </row>
    <row r="4" spans="1:9" ht="105">
      <c r="A4" s="7">
        <v>2</v>
      </c>
      <c r="B4" s="1" t="s">
        <v>62</v>
      </c>
      <c r="C4" s="9" t="s">
        <v>63</v>
      </c>
      <c r="D4" s="5">
        <v>16.48</v>
      </c>
      <c r="E4" s="1" t="s">
        <v>46</v>
      </c>
      <c r="H4" s="27">
        <f>ROUND(D4*F4,0)</f>
        <v>0</v>
      </c>
      <c r="I4" s="27">
        <f>ROUND(D4*G4,0)</f>
        <v>0</v>
      </c>
    </row>
    <row r="5" ht="12.75">
      <c r="C5" s="9" t="s">
        <v>64</v>
      </c>
    </row>
    <row r="7" spans="1:9" s="8" customFormat="1" ht="12.75">
      <c r="A7" s="6"/>
      <c r="B7" s="2"/>
      <c r="C7" s="2" t="s">
        <v>19</v>
      </c>
      <c r="D7" s="4"/>
      <c r="E7" s="2"/>
      <c r="F7" s="26"/>
      <c r="G7" s="26"/>
      <c r="H7" s="26">
        <f>ROUND(SUM(H2:H6),0)</f>
        <v>0</v>
      </c>
      <c r="I7" s="26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Fém- és könnyű épületszerkezet szerelése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isztyi</dc:creator>
  <cp:keywords/>
  <dc:description/>
  <cp:lastModifiedBy>Szász Ibolya</cp:lastModifiedBy>
  <cp:lastPrinted>2018-03-21T10:07:36Z</cp:lastPrinted>
  <dcterms:created xsi:type="dcterms:W3CDTF">2018-03-21T09:51:30Z</dcterms:created>
  <dcterms:modified xsi:type="dcterms:W3CDTF">2018-04-23T08:54:09Z</dcterms:modified>
  <cp:category/>
  <cp:version/>
  <cp:contentType/>
  <cp:contentStatus/>
</cp:coreProperties>
</file>