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Záradék" sheetId="1" r:id="rId1"/>
    <sheet name="Összesítő" sheetId="2" r:id="rId2"/>
    <sheet name="Felvonulási létesítmények" sheetId="3" r:id="rId3"/>
    <sheet name="Dúcolás, földpartmegtámasztás" sheetId="4" r:id="rId4"/>
    <sheet name="Költségtérítések" sheetId="5" r:id="rId5"/>
    <sheet name="Irtás, föld- és sziklamunka" sheetId="6" r:id="rId6"/>
    <sheet name="Közműcsatorna-építés" sheetId="7" r:id="rId7"/>
    <sheet name="Közműcsővezetékek és -szerelvén" sheetId="8" r:id="rId8"/>
    <sheet name="Épületgépészeti szerelvények és" sheetId="9" r:id="rId9"/>
    <sheet name="Bitumenes alap és makadámburkol" sheetId="10" r:id="rId10"/>
  </sheets>
  <definedNames/>
  <calcPr fullCalcOnLoad="1"/>
</workbook>
</file>

<file path=xl/sharedStrings.xml><?xml version="1.0" encoding="utf-8"?>
<sst xmlns="http://schemas.openxmlformats.org/spreadsheetml/2006/main" count="184" uniqueCount="94">
  <si>
    <t>Bartherv Bt.</t>
  </si>
  <si>
    <t xml:space="preserve">Név : Nyíregyháza Megyei               </t>
  </si>
  <si>
    <t xml:space="preserve">                                       </t>
  </si>
  <si>
    <t xml:space="preserve">        Jogú Város Önkormányzat        </t>
  </si>
  <si>
    <t xml:space="preserve">Cím : Nyíregyháza                      </t>
  </si>
  <si>
    <t xml:space="preserve"> Kelt:      20.. év...........hó...nap </t>
  </si>
  <si>
    <t xml:space="preserve">         Kossuth tér 1.                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</si>
  <si>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</si>
  <si>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</si>
  <si>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</si>
  <si>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 xml:space="preserve">A munka : Nyíregyháza, Benczúr tér     </t>
  </si>
  <si>
    <t xml:space="preserve"> Készítette   :.....................   </t>
  </si>
  <si>
    <t xml:space="preserve">                 rekonstrukciója vízvezeték építése                                          </t>
  </si>
  <si>
    <t xml:space="preserve">                                                                              </t>
  </si>
  <si>
    <t xml:space="preserve">Készült:TERC VIP 2017.03 ÖN rendszerében ÉNGY tételek alapján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</si>
  <si>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</si>
  <si>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</si>
  <si>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</si>
  <si>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</si>
  <si>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</si>
  <si>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</si>
  <si>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</si>
  <si>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</si>
  <si>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</si>
  <si>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</si>
  <si>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Munkanem megnevezése</t>
  </si>
  <si>
    <t>Anyag összege</t>
  </si>
  <si>
    <t>Díj összege</t>
  </si>
  <si>
    <t>Felvonulási létesítmények</t>
  </si>
  <si>
    <t>Dúcolás, földpartmegtámasztás</t>
  </si>
  <si>
    <t>Költségtérítések</t>
  </si>
  <si>
    <t>Irtás, föld- és sziklamunka</t>
  </si>
  <si>
    <t>Közműcsatorna-építés</t>
  </si>
  <si>
    <t>Közműcsővezetékek és -szerelvények szerelése</t>
  </si>
  <si>
    <t>Épületgépészeti szerelvények és berendezések szerelése</t>
  </si>
  <si>
    <t>Bitumenes alap és makadámburkolat</t>
  </si>
  <si>
    <t>Összesen: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</si>
  <si>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</si>
  <si>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</si>
  <si>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</si>
  <si>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</si>
  <si>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</si>
  <si>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</si>
  <si>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</si>
  <si>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</si>
  <si>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</si>
  <si>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12-006-3.2</t>
  </si>
  <si>
    <t>Biztonsági védőkorlát készítése, elhelyezése,bontása vízszintes</t>
  </si>
  <si>
    <t>m</t>
  </si>
  <si>
    <t>Munkanem összesen:</t>
  </si>
  <si>
    <t>13-001-1.1.1.2</t>
  </si>
  <si>
    <t>Munkaárok dúcolása és bontása 5,00 m mélységig, 5,00 m szélességig, kétoldali dúcolással, vízszintes pallózással, 0,80-2,00 m árokszélesség között, zártsorú</t>
  </si>
  <si>
    <t>m2</t>
  </si>
  <si>
    <t>19-010-1.11.1.4</t>
  </si>
  <si>
    <t>Általános teendők megvalósulás szakaszában, ellenőrző mérések, tervezői műszaki vezetés a kivitelezés helyszínén,kooperációk</t>
  </si>
  <si>
    <t>óra</t>
  </si>
  <si>
    <t>19-010-1.21.2</t>
  </si>
  <si>
    <t>Általános teendők befejezés szakaszában, megvalósulási tervdokumentáció elkészítése</t>
  </si>
  <si>
    <t>db</t>
  </si>
  <si>
    <t>21-003-2.1.2</t>
  </si>
  <si>
    <t>Közmű feltárása kézi erővel, talajosztály: III.</t>
  </si>
  <si>
    <t>m3</t>
  </si>
  <si>
    <t>21-003-5.1.1.2</t>
  </si>
  <si>
    <r>
      <t>Munkaárok földkiemelése közművesített területen, kézi erővel, bármely konzisztenciájú talajban, dúcolás nélkül, 2,0 m</t>
    </r>
    <r>
      <rPr>
        <vertAlign val="superscript"/>
        <sz val="10"/>
        <color indexed="8"/>
        <rFont val="Times New Roman CE"/>
        <family val="1"/>
      </rPr>
      <t>2</t>
    </r>
    <r>
      <rPr>
        <sz val="10"/>
        <color indexed="8"/>
        <rFont val="Times New Roman CE"/>
        <family val="1"/>
      </rPr>
      <t xml:space="preserve"> szelvényig, III. talajosztály</t>
    </r>
  </si>
  <si>
    <t>21-003-11.1.1</t>
  </si>
  <si>
    <t>Földvisszatöltés munkagödörbe vagy munkaárokba, tömörítés nélkül, réteges elterítéssel, I-IV. osztályú talajban, kézi erővel, az anyag súlypontja karoláson belül, a vezeték (műtárgy) felett és mellett 50 cm vastagságig</t>
  </si>
  <si>
    <t>21-003-11.2.1</t>
  </si>
  <si>
    <t>Földvisszatöltés munkagödörbe vagy munkaárokba, tömörítés nélkül, réteges elterítéssel, I-IV. osztályú talajban, gépi erővel, az anyag súlypontja 10,0 m-en belül, a vezetéket (műtárgyat) környező 50 cm-en túli szelvényrészben</t>
  </si>
  <si>
    <t>21-008-2.2.3</t>
  </si>
  <si>
    <t>Tömörítés bármely tömörítési osztályban gépi erővel, kis felületen, tömörségi fok: 95%</t>
  </si>
  <si>
    <t>21-008-2.2.7</t>
  </si>
  <si>
    <t>Tömörítés bármely tömörítési osztályban gépi erővel, kis felületen, tömörségi fok: 93%</t>
  </si>
  <si>
    <t>21-008-2.3.1</t>
  </si>
  <si>
    <t>Tömörítés bármely tömörítési osztályban gépi erővel, vezeték felett és mellett, tömörségi fok: 85%</t>
  </si>
  <si>
    <t>21-011-8.2.1-0120123</t>
  </si>
  <si>
    <t>Talajjavító réteg készítése bányakavicsból Nyers homokos kavics, NHK 0/125 Q-T, Hegyeshalom</t>
  </si>
  <si>
    <t>21-011-11.7</t>
  </si>
  <si>
    <r>
      <t>Építési törmelék konténeres elszállítása, lerakása, lerakóhelyi díjjal, 10,0 m</t>
    </r>
    <r>
      <rPr>
        <vertAlign val="superscript"/>
        <sz val="10"/>
        <color indexed="8"/>
        <rFont val="Times New Roman CE"/>
        <family val="1"/>
      </rPr>
      <t>3</t>
    </r>
    <r>
      <rPr>
        <sz val="10"/>
        <color indexed="8"/>
        <rFont val="Times New Roman CE"/>
        <family val="1"/>
      </rPr>
      <t>-es konténerbe</t>
    </r>
  </si>
  <si>
    <t>53-005-35.2.2-0242003</t>
  </si>
  <si>
    <t>Előregyártott (konfekcionált) műanyag vízóra aknák elhelyezése, előre elkészített tömörített kavicságyazatra, szerelvényekkel, vízóra nélkül, vízzáró kivitelben D 500</t>
  </si>
  <si>
    <t>54-011-5</t>
  </si>
  <si>
    <t>Nyomvonaljelző fektetése, 20 cm széles sárga műanyag szalagból, műanyag csövek fölé</t>
  </si>
  <si>
    <t>54-016-6.1</t>
  </si>
  <si>
    <t>Fűtési és vízvezeték szakaszos és hálózati nyomáspróbája vízzel, 200 mm külső Ø-ig</t>
  </si>
  <si>
    <t>54-005-1.1-0130004</t>
  </si>
  <si>
    <t>KPE P10 nyomócső szerelése ragasztott  kötésekkel, idomokkal, külső csőátmérő: 32 mm</t>
  </si>
  <si>
    <t>54-005-1.1-0130007</t>
  </si>
  <si>
    <t>KPE P10 nyomócső szerelése ragasztott kötésekkel, idomokkal, külső csőátmérő: D63 mm</t>
  </si>
  <si>
    <t>82-002-3.4.1.1.2.1-0110551</t>
  </si>
  <si>
    <t xml:space="preserve">Vízmérő elhelyezése, hitelesítve, kétoldalon külső menettel, házi vízmérő, hidegvízre, szerelvényeivel DN 20 MOM vízóra max.5 m3/h kapacitással
</t>
  </si>
  <si>
    <t>82-009-20.1.1-0313633</t>
  </si>
  <si>
    <t>Egyéb vízszerelési berendezési tárgyak, ivókút és tartozékainak felszerelése, acéllemez vagy rozsdamentes</t>
  </si>
  <si>
    <t>63-103-1.1</t>
  </si>
  <si>
    <t>Aszfalt burkolat bontás, helyreállítás közművezeték építés után alappal, ágyazattal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</si>
</sst>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@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 CE"/>
      <family val="1"/>
    </font>
    <font>
      <b/>
      <sz val="10"/>
      <color indexed="8"/>
      <name val="Times New Roman CE"/>
      <family val="1"/>
    </font>
    <font>
      <vertAlign val="superscript"/>
      <sz val="10"/>
      <color indexed="8"/>
      <name val="Times New Roman CE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Alignment="1">
      <alignment vertical="top"/>
    </xf>
    <xf numFmtId="164" fontId="3" fillId="0" borderId="0" xfId="0" applyFont="1" applyBorder="1" applyAlignment="1">
      <alignment vertical="top"/>
    </xf>
    <xf numFmtId="164" fontId="3" fillId="0" borderId="0" xfId="0" applyFont="1" applyAlignment="1">
      <alignment vertical="top"/>
    </xf>
    <xf numFmtId="164" fontId="2" fillId="0" borderId="0" xfId="0" applyFont="1" applyBorder="1" applyAlignment="1">
      <alignment vertical="top"/>
    </xf>
    <xf numFmtId="164" fontId="2" fillId="0" borderId="0" xfId="0" applyFont="1" applyBorder="1" applyAlignment="1">
      <alignment horizontal="center" vertical="top"/>
    </xf>
    <xf numFmtId="164" fontId="2" fillId="0" borderId="1" xfId="0" applyFont="1" applyBorder="1" applyAlignment="1">
      <alignment vertical="top"/>
    </xf>
    <xf numFmtId="164" fontId="2" fillId="0" borderId="1" xfId="0" applyFont="1" applyBorder="1" applyAlignment="1">
      <alignment horizontal="right" vertical="top"/>
    </xf>
    <xf numFmtId="164" fontId="2" fillId="0" borderId="2" xfId="0" applyFont="1" applyBorder="1" applyAlignment="1">
      <alignment horizontal="center" vertical="top"/>
    </xf>
    <xf numFmtId="165" fontId="2" fillId="0" borderId="1" xfId="0" applyNumberFormat="1" applyFont="1" applyBorder="1" applyAlignment="1">
      <alignment vertical="top"/>
    </xf>
    <xf numFmtId="164" fontId="2" fillId="0" borderId="1" xfId="0" applyFont="1" applyBorder="1" applyAlignment="1">
      <alignment horizontal="center" vertical="top"/>
    </xf>
    <xf numFmtId="164" fontId="2" fillId="0" borderId="3" xfId="0" applyFont="1" applyBorder="1" applyAlignment="1">
      <alignment horizontal="center" vertical="top"/>
    </xf>
    <xf numFmtId="164" fontId="2" fillId="0" borderId="0" xfId="0" applyFont="1" applyAlignment="1">
      <alignment vertical="top" wrapText="1"/>
    </xf>
    <xf numFmtId="164" fontId="3" fillId="0" borderId="3" xfId="0" applyFont="1" applyBorder="1" applyAlignment="1">
      <alignment vertical="top" wrapText="1"/>
    </xf>
    <xf numFmtId="164" fontId="3" fillId="0" borderId="3" xfId="0" applyFont="1" applyBorder="1" applyAlignment="1">
      <alignment horizontal="right" vertical="top" wrapText="1"/>
    </xf>
    <xf numFmtId="164" fontId="4" fillId="0" borderId="0" xfId="0" applyFont="1" applyAlignment="1">
      <alignment horizontal="left" vertical="top" wrapText="1"/>
    </xf>
    <xf numFmtId="164" fontId="4" fillId="0" borderId="0" xfId="0" applyFont="1" applyAlignment="1">
      <alignment vertical="top" wrapText="1"/>
    </xf>
    <xf numFmtId="164" fontId="4" fillId="0" borderId="0" xfId="0" applyFont="1" applyAlignment="1">
      <alignment horizontal="right" vertical="top" wrapText="1"/>
    </xf>
    <xf numFmtId="164" fontId="5" fillId="0" borderId="3" xfId="0" applyFont="1" applyBorder="1" applyAlignment="1">
      <alignment horizontal="left" vertical="top" wrapText="1"/>
    </xf>
    <xf numFmtId="164" fontId="5" fillId="0" borderId="3" xfId="0" applyFont="1" applyBorder="1" applyAlignment="1">
      <alignment vertical="top" wrapText="1"/>
    </xf>
    <xf numFmtId="164" fontId="5" fillId="0" borderId="3" xfId="0" applyFont="1" applyBorder="1" applyAlignment="1">
      <alignment horizontal="right" vertical="top" wrapText="1"/>
    </xf>
    <xf numFmtId="164" fontId="5" fillId="0" borderId="0" xfId="0" applyFont="1" applyAlignment="1">
      <alignment vertical="top" wrapText="1"/>
    </xf>
    <xf numFmtId="166" fontId="4" fillId="0" borderId="0" xfId="0" applyNumberFormat="1" applyFont="1" applyAlignment="1">
      <alignment vertical="top" wrapText="1"/>
    </xf>
    <xf numFmtId="164" fontId="5" fillId="0" borderId="0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22">
      <selection activeCell="A6" sqref="A6"/>
    </sheetView>
  </sheetViews>
  <sheetFormatPr defaultColWidth="9.140625" defaultRowHeight="15"/>
  <cols>
    <col min="1" max="1" width="36.421875" style="1" customWidth="1"/>
    <col min="2" max="2" width="10.7109375" style="1" customWidth="1"/>
    <col min="3" max="4" width="15.7109375" style="1" customWidth="1"/>
    <col min="5" max="16384" width="9.140625" style="1" customWidth="1"/>
  </cols>
  <sheetData>
    <row r="1" spans="1:4" s="3" customFormat="1" ht="15.75">
      <c r="A1" s="2" t="s">
        <v>0</v>
      </c>
      <c r="B1" s="2"/>
      <c r="C1" s="2"/>
      <c r="D1" s="2"/>
    </row>
    <row r="2" spans="1:4" s="3" customFormat="1" ht="15.75">
      <c r="A2" s="2"/>
      <c r="B2" s="2"/>
      <c r="C2" s="2"/>
      <c r="D2" s="2"/>
    </row>
    <row r="3" spans="1:4" s="3" customFormat="1" ht="15.75">
      <c r="A3" s="2"/>
      <c r="B3" s="2"/>
      <c r="C3" s="2"/>
      <c r="D3" s="2"/>
    </row>
    <row r="4" spans="1:4" ht="15.75">
      <c r="A4" s="4"/>
      <c r="B4" s="4"/>
      <c r="C4" s="4"/>
      <c r="D4" s="4"/>
    </row>
    <row r="5" spans="1:4" ht="15.75">
      <c r="A5" s="4"/>
      <c r="B5" s="4"/>
      <c r="C5" s="4"/>
      <c r="D5" s="4"/>
    </row>
    <row r="6" spans="1:4" ht="15.75">
      <c r="A6" s="4"/>
      <c r="B6" s="4"/>
      <c r="C6" s="4"/>
      <c r="D6" s="4"/>
    </row>
    <row r="7" spans="1:4" ht="15.75">
      <c r="A7" s="4"/>
      <c r="B7" s="4"/>
      <c r="C7" s="4"/>
      <c r="D7" s="4"/>
    </row>
    <row r="9" spans="1:3" ht="15.75">
      <c r="A9" s="1" t="s">
        <v>1</v>
      </c>
      <c r="C9" s="1" t="s">
        <v>2</v>
      </c>
    </row>
    <row r="10" spans="1:3" ht="15.75">
      <c r="A10" s="1" t="s">
        <v>3</v>
      </c>
      <c r="C10" s="1" t="s">
        <v>2</v>
      </c>
    </row>
    <row r="11" spans="1:3" ht="15.75">
      <c r="A11" s="1" t="s">
        <v>4</v>
      </c>
      <c r="C11" s="1" t="s">
        <v>5</v>
      </c>
    </row>
    <row r="12" spans="1:3" ht="15.75">
      <c r="A12" s="1" t="s">
        <v>6</v>
      </c>
      <c r="C12" s="1" t="s">
        <v>7</v>
      </c>
    </row>
    <row r="13" spans="1:3" ht="15.75">
      <c r="A13" s="1">
        <v>4400</v>
      </c>
      <c r="C13" s="1" t="s">
        <v>8</v>
      </c>
    </row>
    <row r="14" spans="1:3" ht="15.75">
      <c r="A14" s="1" t="s">
        <v>2</v>
      </c>
      <c r="C14" s="1" t="s">
        <v>9</v>
      </c>
    </row>
    <row r="15" spans="1:3" ht="15.75">
      <c r="A15" s="1" t="s">
        <v>10</v>
      </c>
      <c r="C15" s="1" t="s">
        <v>11</v>
      </c>
    </row>
    <row r="16" ht="15.75">
      <c r="A16" s="1" t="s">
        <v>12</v>
      </c>
    </row>
    <row r="17" ht="15.75">
      <c r="A17" s="1" t="s">
        <v>13</v>
      </c>
    </row>
    <row r="18" ht="15.75">
      <c r="A18" s="1" t="s">
        <v>13</v>
      </c>
    </row>
    <row r="19" ht="15.75">
      <c r="A19" s="1" t="s">
        <v>14</v>
      </c>
    </row>
    <row r="20" ht="15.75">
      <c r="A20" s="1" t="s">
        <v>13</v>
      </c>
    </row>
    <row r="22" spans="1:4" ht="15.75">
      <c r="A22" s="5" t="s">
        <v>15</v>
      </c>
      <c r="B22" s="5"/>
      <c r="C22" s="5"/>
      <c r="D22" s="5"/>
    </row>
    <row r="23" spans="1:4" ht="15.75">
      <c r="A23" s="6" t="s">
        <v>16</v>
      </c>
      <c r="B23" s="6"/>
      <c r="C23" s="7" t="s">
        <v>17</v>
      </c>
      <c r="D23" s="7" t="s">
        <v>18</v>
      </c>
    </row>
    <row r="24" spans="1:4" ht="15.75">
      <c r="A24" s="6" t="s">
        <v>19</v>
      </c>
      <c r="B24" s="6"/>
      <c r="C24" s="6">
        <f>ROUND(SUM(Összesítő!B2:B9),0)</f>
        <v>0</v>
      </c>
      <c r="D24" s="6">
        <f>ROUND(SUM(Összesítő!C2:C9),0)</f>
        <v>0</v>
      </c>
    </row>
    <row r="25" spans="1:4" ht="16.5">
      <c r="A25" s="6" t="s">
        <v>20</v>
      </c>
      <c r="B25" s="6"/>
      <c r="C25" s="6">
        <f>ROUND(C24,0)</f>
        <v>0</v>
      </c>
      <c r="D25" s="6">
        <f>ROUND(D24,0)</f>
        <v>0</v>
      </c>
    </row>
    <row r="26" spans="1:4" ht="15.75">
      <c r="A26" s="1" t="s">
        <v>21</v>
      </c>
      <c r="C26" s="8">
        <f>ROUND(C25+D25,0)</f>
        <v>0</v>
      </c>
      <c r="D26" s="8"/>
    </row>
    <row r="27" spans="1:4" ht="15.75">
      <c r="A27" s="6" t="s">
        <v>22</v>
      </c>
      <c r="B27" s="9">
        <v>0.27</v>
      </c>
      <c r="C27" s="10">
        <f>ROUND(C26*B27,0)</f>
        <v>0</v>
      </c>
      <c r="D27" s="10"/>
    </row>
    <row r="28" spans="1:4" ht="15.75">
      <c r="A28" s="6" t="s">
        <v>23</v>
      </c>
      <c r="B28" s="6"/>
      <c r="C28" s="11">
        <f>ROUND(C26+C27,0)</f>
        <v>0</v>
      </c>
      <c r="D28" s="11"/>
    </row>
    <row r="32" spans="2:3" ht="15.75">
      <c r="B32" s="8" t="s">
        <v>24</v>
      </c>
      <c r="C32" s="8"/>
    </row>
  </sheetData>
  <sheetProtection selectLockedCells="1" selectUnlockedCells="1"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</mergeCells>
  <printOptions/>
  <pageMargins left="1" right="1" top="1" bottom="1" header="0.5118055555555555" footer="0.5118055555555555"/>
  <pageSetup firstPageNumber="1" useFirstPageNumber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G2" sqref="G2"/>
    </sheetView>
  </sheetViews>
  <sheetFormatPr defaultColWidth="9.140625" defaultRowHeight="15"/>
  <cols>
    <col min="1" max="1" width="4.28125" style="15" customWidth="1"/>
    <col min="2" max="2" width="9.28125" style="16" customWidth="1"/>
    <col min="3" max="3" width="36.7109375" style="16" customWidth="1"/>
    <col min="4" max="4" width="6.7109375" style="17" customWidth="1"/>
    <col min="5" max="5" width="6.7109375" style="16" customWidth="1"/>
    <col min="6" max="7" width="8.28125" style="17" customWidth="1"/>
    <col min="8" max="9" width="10.28125" style="17" customWidth="1"/>
    <col min="10" max="10" width="15.7109375" style="16" customWidth="1"/>
    <col min="11" max="16384" width="9.140625" style="16" customWidth="1"/>
  </cols>
  <sheetData>
    <row r="1" spans="1:9" s="21" customFormat="1" ht="25.5">
      <c r="A1" s="18" t="s">
        <v>37</v>
      </c>
      <c r="B1" s="19" t="s">
        <v>38</v>
      </c>
      <c r="C1" s="19" t="s">
        <v>39</v>
      </c>
      <c r="D1" s="20" t="s">
        <v>40</v>
      </c>
      <c r="E1" s="19" t="s">
        <v>41</v>
      </c>
      <c r="F1" s="20" t="s">
        <v>42</v>
      </c>
      <c r="G1" s="20" t="s">
        <v>43</v>
      </c>
      <c r="H1" s="20" t="s">
        <v>44</v>
      </c>
      <c r="I1" s="20" t="s">
        <v>45</v>
      </c>
    </row>
    <row r="2" spans="1:9" ht="24.75">
      <c r="A2" s="15">
        <v>1</v>
      </c>
      <c r="B2" s="16" t="s">
        <v>92</v>
      </c>
      <c r="C2" s="22" t="s">
        <v>93</v>
      </c>
      <c r="D2" s="17">
        <v>5</v>
      </c>
      <c r="E2" s="16" t="s">
        <v>52</v>
      </c>
      <c r="H2" s="17">
        <f>ROUND(D2*F2,0)</f>
        <v>0</v>
      </c>
      <c r="I2" s="17">
        <f>ROUND(D2*G2,0)</f>
        <v>0</v>
      </c>
    </row>
    <row r="4" spans="1:9" s="23" customFormat="1" ht="12.75">
      <c r="A4" s="18"/>
      <c r="B4" s="19"/>
      <c r="C4" s="19" t="s">
        <v>49</v>
      </c>
      <c r="D4" s="20"/>
      <c r="E4" s="19"/>
      <c r="F4" s="20"/>
      <c r="G4" s="20"/>
      <c r="H4" s="20">
        <f>ROUND(SUM(H2:H3),0)</f>
        <v>0</v>
      </c>
      <c r="I4" s="20">
        <f>ROUND(SUM(I2:I3),0)</f>
        <v>0</v>
      </c>
    </row>
  </sheetData>
  <sheetProtection selectLockedCells="1" selectUnlockedCells="1"/>
  <printOptions/>
  <pageMargins left="0.2361111111111111" right="0.2361111111111111" top="0.7090277777777778" bottom="0.7083333333333334" header="0.43333333333333335" footer="0.5118055555555555"/>
  <pageSetup firstPageNumber="1" useFirstPageNumber="1" horizontalDpi="300" verticalDpi="300" orientation="portrait" paperSize="9" scale="90"/>
  <headerFooter alignWithMargins="0">
    <oddHeader>&amp;L&amp;"Times New Roman CE,Általános"&amp;10 Bitumenes alap és makadámburkolat készítése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C11" sqref="C11"/>
    </sheetView>
  </sheetViews>
  <sheetFormatPr defaultColWidth="9.140625" defaultRowHeight="15"/>
  <cols>
    <col min="1" max="1" width="36.421875" style="12" customWidth="1"/>
    <col min="2" max="3" width="20.7109375" style="12" customWidth="1"/>
    <col min="4" max="16384" width="9.140625" style="12" customWidth="1"/>
  </cols>
  <sheetData>
    <row r="1" spans="1:3" s="13" customFormat="1" ht="15.75">
      <c r="A1" s="13" t="s">
        <v>25</v>
      </c>
      <c r="B1" s="14" t="s">
        <v>26</v>
      </c>
      <c r="C1" s="14" t="s">
        <v>27</v>
      </c>
    </row>
    <row r="2" spans="1:3" ht="15.75">
      <c r="A2" s="12" t="s">
        <v>28</v>
      </c>
      <c r="B2" s="12">
        <f>'Felvonulási létesítmények'!H4</f>
        <v>0</v>
      </c>
      <c r="C2" s="12">
        <f>'Felvonulási létesítmények'!I4</f>
        <v>0</v>
      </c>
    </row>
    <row r="3" spans="1:3" ht="15.75">
      <c r="A3" s="12" t="s">
        <v>29</v>
      </c>
      <c r="B3" s="12">
        <f>'Dúcolás, földpartmegtámasztás'!H4</f>
        <v>0</v>
      </c>
      <c r="C3" s="12">
        <f>'Dúcolás, földpartmegtámasztás'!I4</f>
        <v>0</v>
      </c>
    </row>
    <row r="4" spans="1:3" ht="15.75">
      <c r="A4" s="12" t="s">
        <v>30</v>
      </c>
      <c r="B4" s="12">
        <f>Költségtérítések!H6</f>
        <v>0</v>
      </c>
      <c r="C4" s="12">
        <f>Költségtérítések!I6</f>
        <v>0</v>
      </c>
    </row>
    <row r="5" spans="1:3" ht="15.75">
      <c r="A5" s="12" t="s">
        <v>31</v>
      </c>
      <c r="B5" s="12">
        <f>'Irtás, föld- és sziklamunka'!H20</f>
        <v>0</v>
      </c>
      <c r="C5" s="12">
        <f>'Irtás, föld- és sziklamunka'!I20</f>
        <v>0</v>
      </c>
    </row>
    <row r="6" spans="1:3" ht="15.75">
      <c r="A6" s="12" t="s">
        <v>32</v>
      </c>
      <c r="B6" s="12">
        <f>'Közműcsatorna-építés'!H4</f>
        <v>0</v>
      </c>
      <c r="C6" s="12">
        <f>'Közműcsatorna-építés'!I4</f>
        <v>0</v>
      </c>
    </row>
    <row r="7" spans="1:3" ht="31.5">
      <c r="A7" s="12" t="s">
        <v>33</v>
      </c>
      <c r="B7" s="12">
        <f>'Közműcsővezetékek és -szerelvén'!H10</f>
        <v>0</v>
      </c>
      <c r="C7" s="12">
        <f>'Közműcsővezetékek és -szerelvén'!I10</f>
        <v>0</v>
      </c>
    </row>
    <row r="8" spans="1:3" ht="31.5">
      <c r="A8" s="12" t="s">
        <v>34</v>
      </c>
      <c r="B8" s="12">
        <f>'Épületgépészeti szerelvények és'!H6</f>
        <v>0</v>
      </c>
      <c r="C8" s="12">
        <f>'Épületgépészeti szerelvények és'!I6</f>
        <v>0</v>
      </c>
    </row>
    <row r="9" spans="1:3" ht="15.75">
      <c r="A9" s="12" t="s">
        <v>35</v>
      </c>
      <c r="B9" s="12">
        <f>'Bitumenes alap és makadámburkol'!H4</f>
        <v>0</v>
      </c>
      <c r="C9" s="12">
        <f>'Bitumenes alap és makadámburkol'!I4</f>
        <v>0</v>
      </c>
    </row>
    <row r="10" spans="1:3" s="13" customFormat="1" ht="15.75">
      <c r="A10" s="13" t="s">
        <v>36</v>
      </c>
      <c r="B10" s="13">
        <f>ROUND(SUM(B2:B9),0)</f>
        <v>0</v>
      </c>
      <c r="C10" s="13">
        <f>ROUND(SUM(C2:C9),0)</f>
        <v>0</v>
      </c>
    </row>
    <row r="11" ht="16.5"/>
  </sheetData>
  <sheetProtection selectLockedCells="1" selectUnlockedCells="1"/>
  <printOptions/>
  <pageMargins left="1" right="1" top="1" bottom="1" header="0.4166666666666667" footer="0.5118055555555555"/>
  <pageSetup firstPageNumber="1" useFirstPageNumber="1" horizontalDpi="300" verticalDpi="300" orientation="portrait" paperSize="9"/>
  <headerFooter alignWithMargins="0">
    <oddHeader>&amp;C&amp;"Times New Roman,Normál"&amp;12Munkanem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F2" sqref="F2"/>
    </sheetView>
  </sheetViews>
  <sheetFormatPr defaultColWidth="9.140625" defaultRowHeight="15"/>
  <cols>
    <col min="1" max="1" width="4.28125" style="15" customWidth="1"/>
    <col min="2" max="2" width="9.28125" style="16" customWidth="1"/>
    <col min="3" max="3" width="36.7109375" style="16" customWidth="1"/>
    <col min="4" max="4" width="6.7109375" style="17" customWidth="1"/>
    <col min="5" max="5" width="6.7109375" style="16" customWidth="1"/>
    <col min="6" max="7" width="8.28125" style="17" customWidth="1"/>
    <col min="8" max="9" width="10.28125" style="17" customWidth="1"/>
    <col min="10" max="10" width="15.7109375" style="16" customWidth="1"/>
    <col min="11" max="16384" width="9.140625" style="16" customWidth="1"/>
  </cols>
  <sheetData>
    <row r="1" spans="1:9" s="21" customFormat="1" ht="24.75">
      <c r="A1" s="18" t="s">
        <v>37</v>
      </c>
      <c r="B1" s="19" t="s">
        <v>38</v>
      </c>
      <c r="C1" s="19" t="s">
        <v>39</v>
      </c>
      <c r="D1" s="20" t="s">
        <v>40</v>
      </c>
      <c r="E1" s="19" t="s">
        <v>41</v>
      </c>
      <c r="F1" s="20" t="s">
        <v>42</v>
      </c>
      <c r="G1" s="20" t="s">
        <v>43</v>
      </c>
      <c r="H1" s="20" t="s">
        <v>44</v>
      </c>
      <c r="I1" s="20" t="s">
        <v>45</v>
      </c>
    </row>
    <row r="2" spans="1:9" ht="24.75">
      <c r="A2" s="15">
        <v>1</v>
      </c>
      <c r="B2" s="16" t="s">
        <v>46</v>
      </c>
      <c r="C2" s="22" t="s">
        <v>47</v>
      </c>
      <c r="D2" s="17">
        <v>88.4</v>
      </c>
      <c r="E2" s="16" t="s">
        <v>48</v>
      </c>
      <c r="H2" s="17">
        <f>ROUND(D2*F2,0)</f>
        <v>0</v>
      </c>
      <c r="I2" s="17">
        <f>ROUND(D2*G2,0)</f>
        <v>0</v>
      </c>
    </row>
    <row r="4" spans="1:9" s="23" customFormat="1" ht="12.75">
      <c r="A4" s="18"/>
      <c r="B4" s="19"/>
      <c r="C4" s="19" t="s">
        <v>49</v>
      </c>
      <c r="D4" s="20"/>
      <c r="E4" s="19"/>
      <c r="F4" s="20"/>
      <c r="G4" s="20"/>
      <c r="H4" s="20">
        <f>ROUND(SUM(H2:H3),0)</f>
        <v>0</v>
      </c>
      <c r="I4" s="20">
        <f>ROUND(SUM(I2:I3),0)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Felvonulási létesítmények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F2" sqref="F2"/>
    </sheetView>
  </sheetViews>
  <sheetFormatPr defaultColWidth="9.140625" defaultRowHeight="15"/>
  <cols>
    <col min="1" max="1" width="4.28125" style="15" customWidth="1"/>
    <col min="2" max="2" width="9.28125" style="16" customWidth="1"/>
    <col min="3" max="3" width="36.7109375" style="16" customWidth="1"/>
    <col min="4" max="4" width="6.7109375" style="17" customWidth="1"/>
    <col min="5" max="5" width="6.7109375" style="16" customWidth="1"/>
    <col min="6" max="7" width="8.28125" style="17" customWidth="1"/>
    <col min="8" max="9" width="10.28125" style="17" customWidth="1"/>
    <col min="10" max="10" width="15.7109375" style="16" customWidth="1"/>
    <col min="11" max="16384" width="9.140625" style="16" customWidth="1"/>
  </cols>
  <sheetData>
    <row r="1" spans="1:9" s="21" customFormat="1" ht="25.5">
      <c r="A1" s="18" t="s">
        <v>37</v>
      </c>
      <c r="B1" s="19" t="s">
        <v>38</v>
      </c>
      <c r="C1" s="19" t="s">
        <v>39</v>
      </c>
      <c r="D1" s="20" t="s">
        <v>40</v>
      </c>
      <c r="E1" s="19" t="s">
        <v>41</v>
      </c>
      <c r="F1" s="20" t="s">
        <v>42</v>
      </c>
      <c r="G1" s="20" t="s">
        <v>43</v>
      </c>
      <c r="H1" s="20" t="s">
        <v>44</v>
      </c>
      <c r="I1" s="20" t="s">
        <v>45</v>
      </c>
    </row>
    <row r="2" spans="1:9" ht="47.25">
      <c r="A2" s="15">
        <v>1</v>
      </c>
      <c r="B2" s="16" t="s">
        <v>50</v>
      </c>
      <c r="C2" s="22" t="s">
        <v>51</v>
      </c>
      <c r="D2" s="17">
        <v>79.6</v>
      </c>
      <c r="E2" s="16" t="s">
        <v>52</v>
      </c>
      <c r="H2" s="17">
        <f>ROUND(D2*F2,0)</f>
        <v>0</v>
      </c>
      <c r="I2" s="17">
        <f>ROUND(D2*G2,0)</f>
        <v>0</v>
      </c>
    </row>
    <row r="4" spans="1:9" s="23" customFormat="1" ht="12.75">
      <c r="A4" s="18"/>
      <c r="B4" s="19"/>
      <c r="C4" s="19" t="s">
        <v>49</v>
      </c>
      <c r="D4" s="20"/>
      <c r="E4" s="19"/>
      <c r="F4" s="20"/>
      <c r="G4" s="20"/>
      <c r="H4" s="20">
        <f>ROUND(SUM(H2:H3),0)</f>
        <v>0</v>
      </c>
      <c r="I4" s="20">
        <f>ROUND(SUM(I2:I3),0)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Dúcolás, földpartmegtámasztás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F2" sqref="F2"/>
    </sheetView>
  </sheetViews>
  <sheetFormatPr defaultColWidth="9.140625" defaultRowHeight="15"/>
  <cols>
    <col min="1" max="1" width="4.28125" style="15" customWidth="1"/>
    <col min="2" max="2" width="9.28125" style="16" customWidth="1"/>
    <col min="3" max="3" width="36.7109375" style="16" customWidth="1"/>
    <col min="4" max="4" width="6.7109375" style="17" customWidth="1"/>
    <col min="5" max="5" width="6.7109375" style="16" customWidth="1"/>
    <col min="6" max="7" width="8.28125" style="17" customWidth="1"/>
    <col min="8" max="9" width="10.28125" style="17" customWidth="1"/>
    <col min="10" max="10" width="15.7109375" style="16" customWidth="1"/>
    <col min="11" max="16384" width="9.140625" style="16" customWidth="1"/>
  </cols>
  <sheetData>
    <row r="1" spans="1:9" s="21" customFormat="1" ht="25.5">
      <c r="A1" s="18" t="s">
        <v>37</v>
      </c>
      <c r="B1" s="19" t="s">
        <v>38</v>
      </c>
      <c r="C1" s="19" t="s">
        <v>39</v>
      </c>
      <c r="D1" s="20" t="s">
        <v>40</v>
      </c>
      <c r="E1" s="19" t="s">
        <v>41</v>
      </c>
      <c r="F1" s="20" t="s">
        <v>42</v>
      </c>
      <c r="G1" s="20" t="s">
        <v>43</v>
      </c>
      <c r="H1" s="20" t="s">
        <v>44</v>
      </c>
      <c r="I1" s="20" t="s">
        <v>45</v>
      </c>
    </row>
    <row r="2" spans="1:9" ht="36">
      <c r="A2" s="15">
        <v>1</v>
      </c>
      <c r="B2" s="16" t="s">
        <v>53</v>
      </c>
      <c r="C2" s="22" t="s">
        <v>54</v>
      </c>
      <c r="D2" s="17">
        <v>10</v>
      </c>
      <c r="E2" s="16" t="s">
        <v>55</v>
      </c>
      <c r="H2" s="17">
        <f>ROUND(D2*F2,0)</f>
        <v>0</v>
      </c>
      <c r="I2" s="17">
        <f>ROUND(D2*G2,0)</f>
        <v>0</v>
      </c>
    </row>
    <row r="3" ht="15.75"/>
    <row r="4" spans="1:9" ht="24.75">
      <c r="A4" s="15">
        <v>2</v>
      </c>
      <c r="B4" s="16" t="s">
        <v>56</v>
      </c>
      <c r="C4" s="22" t="s">
        <v>57</v>
      </c>
      <c r="D4" s="17">
        <v>1</v>
      </c>
      <c r="E4" s="16" t="s">
        <v>58</v>
      </c>
      <c r="H4" s="17">
        <f>ROUND(D4*F4,0)</f>
        <v>0</v>
      </c>
      <c r="I4" s="17">
        <f>ROUND(D4*G4,0)</f>
        <v>0</v>
      </c>
    </row>
    <row r="6" spans="1:9" s="23" customFormat="1" ht="12.75">
      <c r="A6" s="18"/>
      <c r="B6" s="19"/>
      <c r="C6" s="19" t="s">
        <v>49</v>
      </c>
      <c r="D6" s="20"/>
      <c r="E6" s="19"/>
      <c r="F6" s="20"/>
      <c r="G6" s="20"/>
      <c r="H6" s="20">
        <f>ROUND(SUM(H2:H5),0)</f>
        <v>0</v>
      </c>
      <c r="I6" s="20">
        <f>ROUND(SUM(I2:I5),0)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Költségtérítések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3">
      <selection activeCell="F2" sqref="F2"/>
    </sheetView>
  </sheetViews>
  <sheetFormatPr defaultColWidth="9.140625" defaultRowHeight="15"/>
  <cols>
    <col min="1" max="1" width="4.28125" style="15" customWidth="1"/>
    <col min="2" max="2" width="9.28125" style="16" customWidth="1"/>
    <col min="3" max="3" width="36.7109375" style="16" customWidth="1"/>
    <col min="4" max="4" width="6.7109375" style="17" customWidth="1"/>
    <col min="5" max="5" width="6.7109375" style="16" customWidth="1"/>
    <col min="6" max="7" width="8.28125" style="17" customWidth="1"/>
    <col min="8" max="9" width="10.28125" style="17" customWidth="1"/>
    <col min="10" max="10" width="15.7109375" style="16" customWidth="1"/>
    <col min="11" max="16384" width="9.140625" style="16" customWidth="1"/>
  </cols>
  <sheetData>
    <row r="1" spans="1:9" s="21" customFormat="1" ht="25.5">
      <c r="A1" s="18" t="s">
        <v>37</v>
      </c>
      <c r="B1" s="19" t="s">
        <v>38</v>
      </c>
      <c r="C1" s="19" t="s">
        <v>39</v>
      </c>
      <c r="D1" s="20" t="s">
        <v>40</v>
      </c>
      <c r="E1" s="19" t="s">
        <v>41</v>
      </c>
      <c r="F1" s="20" t="s">
        <v>42</v>
      </c>
      <c r="G1" s="20" t="s">
        <v>43</v>
      </c>
      <c r="H1" s="20" t="s">
        <v>44</v>
      </c>
      <c r="I1" s="20" t="s">
        <v>45</v>
      </c>
    </row>
    <row r="2" spans="1:9" ht="15.75">
      <c r="A2" s="15">
        <v>1</v>
      </c>
      <c r="B2" s="16" t="s">
        <v>59</v>
      </c>
      <c r="C2" s="22" t="s">
        <v>60</v>
      </c>
      <c r="D2" s="17">
        <v>30</v>
      </c>
      <c r="E2" s="16" t="s">
        <v>61</v>
      </c>
      <c r="H2" s="17">
        <f>ROUND(D2*F2,0)</f>
        <v>0</v>
      </c>
      <c r="I2" s="17">
        <f>ROUND(D2*G2,0)</f>
        <v>0</v>
      </c>
    </row>
    <row r="4" spans="1:9" ht="36">
      <c r="A4" s="15">
        <v>2</v>
      </c>
      <c r="B4" s="16" t="s">
        <v>62</v>
      </c>
      <c r="C4" s="22" t="s">
        <v>63</v>
      </c>
      <c r="D4" s="17">
        <v>40.5</v>
      </c>
      <c r="E4" s="16" t="s">
        <v>61</v>
      </c>
      <c r="H4" s="17">
        <f>ROUND(D4*F4,0)</f>
        <v>0</v>
      </c>
      <c r="I4" s="17">
        <f>ROUND(D4*G4,0)</f>
        <v>0</v>
      </c>
    </row>
    <row r="6" spans="1:9" ht="58.5">
      <c r="A6" s="15">
        <v>3</v>
      </c>
      <c r="B6" s="16" t="s">
        <v>64</v>
      </c>
      <c r="C6" s="22" t="s">
        <v>65</v>
      </c>
      <c r="D6" s="17">
        <v>30</v>
      </c>
      <c r="E6" s="16" t="s">
        <v>61</v>
      </c>
      <c r="H6" s="17">
        <f>ROUND(D6*F6,0)</f>
        <v>0</v>
      </c>
      <c r="I6" s="17">
        <f>ROUND(D6*G6,0)</f>
        <v>0</v>
      </c>
    </row>
    <row r="8" spans="1:9" ht="69.75">
      <c r="A8" s="15">
        <v>4</v>
      </c>
      <c r="B8" s="16" t="s">
        <v>66</v>
      </c>
      <c r="C8" s="22" t="s">
        <v>67</v>
      </c>
      <c r="D8" s="17">
        <v>36</v>
      </c>
      <c r="E8" s="16" t="s">
        <v>61</v>
      </c>
      <c r="H8" s="17">
        <f>ROUND(D8*F8,0)</f>
        <v>0</v>
      </c>
      <c r="I8" s="17">
        <f>ROUND(D8*G8,0)</f>
        <v>0</v>
      </c>
    </row>
    <row r="10" spans="1:9" ht="24.75">
      <c r="A10" s="15">
        <v>5</v>
      </c>
      <c r="B10" s="16" t="s">
        <v>68</v>
      </c>
      <c r="C10" s="22" t="s">
        <v>69</v>
      </c>
      <c r="D10" s="17">
        <v>36</v>
      </c>
      <c r="E10" s="16" t="s">
        <v>61</v>
      </c>
      <c r="H10" s="17">
        <f>ROUND(D10*F10,0)</f>
        <v>0</v>
      </c>
      <c r="I10" s="17">
        <f>ROUND(D10*G10,0)</f>
        <v>0</v>
      </c>
    </row>
    <row r="12" spans="1:9" ht="24.75">
      <c r="A12" s="15">
        <v>6</v>
      </c>
      <c r="B12" s="16" t="s">
        <v>70</v>
      </c>
      <c r="C12" s="22" t="s">
        <v>71</v>
      </c>
      <c r="D12" s="17">
        <v>11</v>
      </c>
      <c r="E12" s="16" t="s">
        <v>61</v>
      </c>
      <c r="H12" s="17">
        <f>ROUND(D12*F12,0)</f>
        <v>0</v>
      </c>
      <c r="I12" s="17">
        <f>ROUND(D12*G12,0)</f>
        <v>0</v>
      </c>
    </row>
    <row r="14" spans="1:9" ht="36">
      <c r="A14" s="15">
        <v>7</v>
      </c>
      <c r="B14" s="16" t="s">
        <v>72</v>
      </c>
      <c r="C14" s="22" t="s">
        <v>73</v>
      </c>
      <c r="D14" s="17">
        <v>30</v>
      </c>
      <c r="E14" s="16" t="s">
        <v>61</v>
      </c>
      <c r="H14" s="17">
        <f>ROUND(D14*F14,0)</f>
        <v>0</v>
      </c>
      <c r="I14" s="17">
        <f>ROUND(D14*G14,0)</f>
        <v>0</v>
      </c>
    </row>
    <row r="16" spans="1:9" ht="36">
      <c r="A16" s="15">
        <v>8</v>
      </c>
      <c r="B16" s="16" t="s">
        <v>74</v>
      </c>
      <c r="C16" s="22" t="s">
        <v>75</v>
      </c>
      <c r="D16" s="17">
        <v>11</v>
      </c>
      <c r="E16" s="16" t="s">
        <v>61</v>
      </c>
      <c r="H16" s="17">
        <f>ROUND(D16*F16,0)</f>
        <v>0</v>
      </c>
      <c r="I16" s="17">
        <f>ROUND(D16*G16,0)</f>
        <v>0</v>
      </c>
    </row>
    <row r="18" spans="1:9" ht="24.75">
      <c r="A18" s="15">
        <v>9</v>
      </c>
      <c r="B18" s="16" t="s">
        <v>76</v>
      </c>
      <c r="C18" s="22" t="s">
        <v>77</v>
      </c>
      <c r="D18" s="17">
        <v>1</v>
      </c>
      <c r="E18" s="16" t="s">
        <v>58</v>
      </c>
      <c r="H18" s="17">
        <f>ROUND(D18*F18,0)</f>
        <v>0</v>
      </c>
      <c r="I18" s="17">
        <f>ROUND(D18*G18,0)</f>
        <v>0</v>
      </c>
    </row>
    <row r="19" ht="12.75"/>
    <row r="20" spans="1:9" s="23" customFormat="1" ht="12.75">
      <c r="A20" s="18"/>
      <c r="B20" s="19"/>
      <c r="C20" s="19" t="s">
        <v>49</v>
      </c>
      <c r="D20" s="20"/>
      <c r="E20" s="19"/>
      <c r="F20" s="20"/>
      <c r="G20" s="20"/>
      <c r="H20" s="20">
        <f>ROUND(SUM(H2:H19),0)</f>
        <v>0</v>
      </c>
      <c r="I20" s="20">
        <f>ROUND(SUM(I2:I19),0)</f>
        <v>0</v>
      </c>
    </row>
    <row r="65536" ht="12.75"/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Irtás, föld- és sziklamunka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F2" sqref="F2"/>
    </sheetView>
  </sheetViews>
  <sheetFormatPr defaultColWidth="9.140625" defaultRowHeight="15"/>
  <cols>
    <col min="1" max="1" width="4.28125" style="15" customWidth="1"/>
    <col min="2" max="2" width="9.28125" style="16" customWidth="1"/>
    <col min="3" max="3" width="36.7109375" style="16" customWidth="1"/>
    <col min="4" max="4" width="6.7109375" style="17" customWidth="1"/>
    <col min="5" max="5" width="6.7109375" style="16" customWidth="1"/>
    <col min="6" max="7" width="8.28125" style="17" customWidth="1"/>
    <col min="8" max="9" width="10.28125" style="17" customWidth="1"/>
    <col min="10" max="10" width="15.7109375" style="16" customWidth="1"/>
    <col min="11" max="16384" width="9.140625" style="16" customWidth="1"/>
  </cols>
  <sheetData>
    <row r="1" spans="1:9" s="21" customFormat="1" ht="25.5">
      <c r="A1" s="18" t="s">
        <v>37</v>
      </c>
      <c r="B1" s="19" t="s">
        <v>38</v>
      </c>
      <c r="C1" s="19" t="s">
        <v>39</v>
      </c>
      <c r="D1" s="20" t="s">
        <v>40</v>
      </c>
      <c r="E1" s="19" t="s">
        <v>41</v>
      </c>
      <c r="F1" s="20" t="s">
        <v>42</v>
      </c>
      <c r="G1" s="20" t="s">
        <v>43</v>
      </c>
      <c r="H1" s="20" t="s">
        <v>44</v>
      </c>
      <c r="I1" s="20" t="s">
        <v>45</v>
      </c>
    </row>
    <row r="2" spans="1:9" ht="47.25">
      <c r="A2" s="15">
        <v>1</v>
      </c>
      <c r="B2" s="16" t="s">
        <v>78</v>
      </c>
      <c r="C2" s="22" t="s">
        <v>79</v>
      </c>
      <c r="D2" s="17">
        <v>2</v>
      </c>
      <c r="E2" s="16" t="s">
        <v>58</v>
      </c>
      <c r="H2" s="17">
        <f>ROUND(D2*F2,0)</f>
        <v>0</v>
      </c>
      <c r="I2" s="17">
        <f>ROUND(D2*G2,0)</f>
        <v>0</v>
      </c>
    </row>
    <row r="4" spans="1:9" s="23" customFormat="1" ht="12.75">
      <c r="A4" s="18"/>
      <c r="B4" s="19"/>
      <c r="C4" s="19" t="s">
        <v>49</v>
      </c>
      <c r="D4" s="20"/>
      <c r="E4" s="19"/>
      <c r="F4" s="20"/>
      <c r="G4" s="20"/>
      <c r="H4" s="20">
        <f>ROUND(SUM(H2:H3),0)</f>
        <v>0</v>
      </c>
      <c r="I4" s="20">
        <f>ROUND(SUM(I2:I3),0)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Közműcsatorna-építés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F2" sqref="F2"/>
    </sheetView>
  </sheetViews>
  <sheetFormatPr defaultColWidth="9.140625" defaultRowHeight="15"/>
  <cols>
    <col min="1" max="1" width="4.28125" style="15" customWidth="1"/>
    <col min="2" max="2" width="9.28125" style="16" customWidth="1"/>
    <col min="3" max="3" width="36.7109375" style="16" customWidth="1"/>
    <col min="4" max="4" width="6.7109375" style="17" customWidth="1"/>
    <col min="5" max="5" width="6.7109375" style="16" customWidth="1"/>
    <col min="6" max="7" width="8.28125" style="17" customWidth="1"/>
    <col min="8" max="9" width="10.28125" style="17" customWidth="1"/>
    <col min="10" max="10" width="15.7109375" style="16" customWidth="1"/>
    <col min="11" max="16384" width="9.140625" style="16" customWidth="1"/>
  </cols>
  <sheetData>
    <row r="1" spans="1:9" s="21" customFormat="1" ht="25.5">
      <c r="A1" s="18" t="s">
        <v>37</v>
      </c>
      <c r="B1" s="19" t="s">
        <v>38</v>
      </c>
      <c r="C1" s="19" t="s">
        <v>39</v>
      </c>
      <c r="D1" s="20" t="s">
        <v>40</v>
      </c>
      <c r="E1" s="19" t="s">
        <v>41</v>
      </c>
      <c r="F1" s="20" t="s">
        <v>42</v>
      </c>
      <c r="G1" s="20" t="s">
        <v>43</v>
      </c>
      <c r="H1" s="20" t="s">
        <v>44</v>
      </c>
      <c r="I1" s="20" t="s">
        <v>45</v>
      </c>
    </row>
    <row r="2" spans="1:9" ht="24.75">
      <c r="A2" s="15">
        <v>1</v>
      </c>
      <c r="B2" s="16" t="s">
        <v>80</v>
      </c>
      <c r="C2" s="22" t="s">
        <v>81</v>
      </c>
      <c r="D2" s="17">
        <v>44.2</v>
      </c>
      <c r="E2" s="16" t="s">
        <v>48</v>
      </c>
      <c r="H2" s="17">
        <f>ROUND(D2*F2,0)</f>
        <v>0</v>
      </c>
      <c r="I2" s="17">
        <f>ROUND(D2*G2,0)</f>
        <v>0</v>
      </c>
    </row>
    <row r="4" spans="1:9" ht="24.75">
      <c r="A4" s="15">
        <v>2</v>
      </c>
      <c r="B4" s="16" t="s">
        <v>82</v>
      </c>
      <c r="C4" s="22" t="s">
        <v>83</v>
      </c>
      <c r="D4" s="17">
        <v>44.2</v>
      </c>
      <c r="E4" s="16" t="s">
        <v>48</v>
      </c>
      <c r="H4" s="17">
        <f>ROUND(D4*F4,0)</f>
        <v>0</v>
      </c>
      <c r="I4" s="17">
        <f>ROUND(D4*G4,0)</f>
        <v>0</v>
      </c>
    </row>
    <row r="6" spans="1:9" ht="24.75">
      <c r="A6" s="15">
        <v>3</v>
      </c>
      <c r="B6" s="16" t="s">
        <v>84</v>
      </c>
      <c r="C6" s="22" t="s">
        <v>85</v>
      </c>
      <c r="D6" s="17">
        <v>24.73</v>
      </c>
      <c r="E6" s="16" t="s">
        <v>48</v>
      </c>
      <c r="H6" s="17">
        <f>ROUND(D6*F6,0)</f>
        <v>0</v>
      </c>
      <c r="I6" s="17">
        <f>ROUND(D6*G6,0)</f>
        <v>0</v>
      </c>
    </row>
    <row r="8" spans="1:9" ht="24.75">
      <c r="A8" s="15">
        <v>4</v>
      </c>
      <c r="B8" s="16" t="s">
        <v>86</v>
      </c>
      <c r="C8" s="22" t="s">
        <v>87</v>
      </c>
      <c r="D8" s="17">
        <v>19.47</v>
      </c>
      <c r="E8" s="16" t="s">
        <v>48</v>
      </c>
      <c r="H8" s="17">
        <f>ROUND(D8*F8,0)</f>
        <v>0</v>
      </c>
      <c r="I8" s="17">
        <f>ROUND(D8*G8,0)</f>
        <v>0</v>
      </c>
    </row>
    <row r="9" ht="12.75"/>
    <row r="10" spans="1:9" s="23" customFormat="1" ht="12.75">
      <c r="A10" s="18"/>
      <c r="B10" s="19"/>
      <c r="C10" s="19" t="s">
        <v>49</v>
      </c>
      <c r="D10" s="20"/>
      <c r="E10" s="19"/>
      <c r="F10" s="20"/>
      <c r="G10" s="20"/>
      <c r="H10" s="20">
        <f>ROUND(SUM(H2:H9),0)</f>
        <v>0</v>
      </c>
      <c r="I10" s="20">
        <f>ROUND(SUM(I2:I9),0)</f>
        <v>0</v>
      </c>
    </row>
    <row r="65536" ht="12.75"/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Közműcsővezetékek és -szerelvények szerelése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F2" sqref="F2"/>
    </sheetView>
  </sheetViews>
  <sheetFormatPr defaultColWidth="9.140625" defaultRowHeight="15"/>
  <cols>
    <col min="1" max="1" width="4.28125" style="15" customWidth="1"/>
    <col min="2" max="2" width="9.28125" style="16" customWidth="1"/>
    <col min="3" max="3" width="36.7109375" style="16" customWidth="1"/>
    <col min="4" max="4" width="6.7109375" style="17" customWidth="1"/>
    <col min="5" max="5" width="6.7109375" style="16" customWidth="1"/>
    <col min="6" max="7" width="8.28125" style="17" customWidth="1"/>
    <col min="8" max="9" width="10.28125" style="17" customWidth="1"/>
    <col min="10" max="10" width="15.7109375" style="16" customWidth="1"/>
    <col min="11" max="16384" width="9.140625" style="16" customWidth="1"/>
  </cols>
  <sheetData>
    <row r="1" spans="1:9" s="21" customFormat="1" ht="25.5">
      <c r="A1" s="18" t="s">
        <v>37</v>
      </c>
      <c r="B1" s="19" t="s">
        <v>38</v>
      </c>
      <c r="C1" s="19" t="s">
        <v>39</v>
      </c>
      <c r="D1" s="20" t="s">
        <v>40</v>
      </c>
      <c r="E1" s="19" t="s">
        <v>41</v>
      </c>
      <c r="F1" s="20" t="s">
        <v>42</v>
      </c>
      <c r="G1" s="20" t="s">
        <v>43</v>
      </c>
      <c r="H1" s="20" t="s">
        <v>44</v>
      </c>
      <c r="I1" s="20" t="s">
        <v>45</v>
      </c>
    </row>
    <row r="2" spans="1:9" ht="47.25">
      <c r="A2" s="15">
        <v>1</v>
      </c>
      <c r="B2" s="16" t="s">
        <v>88</v>
      </c>
      <c r="C2" s="22" t="s">
        <v>89</v>
      </c>
      <c r="D2" s="17">
        <v>2</v>
      </c>
      <c r="E2" s="16" t="s">
        <v>58</v>
      </c>
      <c r="H2" s="17">
        <f>ROUND(D2*F2,0)</f>
        <v>0</v>
      </c>
      <c r="I2" s="17">
        <f>ROUND(D2*G2,0)</f>
        <v>0</v>
      </c>
    </row>
    <row r="3" ht="15.75"/>
    <row r="4" spans="1:9" ht="36">
      <c r="A4" s="15">
        <v>2</v>
      </c>
      <c r="B4" s="16" t="s">
        <v>90</v>
      </c>
      <c r="C4" s="22" t="s">
        <v>91</v>
      </c>
      <c r="D4" s="17">
        <v>1</v>
      </c>
      <c r="E4" s="16" t="s">
        <v>58</v>
      </c>
      <c r="H4" s="17">
        <f>ROUND(D4*F4,0)</f>
        <v>0</v>
      </c>
      <c r="I4" s="17">
        <f>ROUND(D4*G4,0)</f>
        <v>0</v>
      </c>
    </row>
    <row r="6" spans="1:9" s="23" customFormat="1" ht="12.75">
      <c r="A6" s="18"/>
      <c r="B6" s="19"/>
      <c r="C6" s="19" t="s">
        <v>49</v>
      </c>
      <c r="D6" s="20"/>
      <c r="E6" s="19"/>
      <c r="F6" s="20"/>
      <c r="G6" s="20"/>
      <c r="H6" s="20">
        <f>ROUND(SUM(H2:H5),0)</f>
        <v>0</v>
      </c>
      <c r="I6" s="20">
        <f>ROUND(SUM(I2:I5),0)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Épületgépészeti szerelvények és berendezések szerelése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2017-09-07T09:21:09Z</dcterms:created>
  <dcterms:modified xsi:type="dcterms:W3CDTF">2018-02-08T11:18:29Z</dcterms:modified>
  <cp:category/>
  <cp:version/>
  <cp:contentType/>
  <cp:contentStatus/>
  <cp:revision>1</cp:revision>
</cp:coreProperties>
</file>