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8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Költségtérítések" sheetId="5" r:id="rId5"/>
    <sheet name="Irtás, föld- és sziklamunka" sheetId="6" r:id="rId6"/>
    <sheet name="Közműcsatorna-építés" sheetId="7" r:id="rId7"/>
    <sheet name="Közműcsővezetékek és -szerelvén" sheetId="8" r:id="rId8"/>
    <sheet name="Bitumenes alap és makadámburkol" sheetId="9" r:id="rId9"/>
  </sheets>
  <definedNames/>
  <calcPr fullCalcOnLoad="1"/>
</workbook>
</file>

<file path=xl/sharedStrings.xml><?xml version="1.0" encoding="utf-8"?>
<sst xmlns="http://schemas.openxmlformats.org/spreadsheetml/2006/main" count="179" uniqueCount="97">
  <si>
    <t>Bartherv Bt.</t>
  </si>
  <si>
    <t xml:space="preserve">Név : Nyíregyháza Megyei Jogú          </t>
  </si>
  <si>
    <t xml:space="preserve">                                       </t>
  </si>
  <si>
    <t xml:space="preserve">        Város Önkormányzat             </t>
  </si>
  <si>
    <t xml:space="preserve">Cím : Nyíregyháza                      </t>
  </si>
  <si>
    <t xml:space="preserve"> Kelt:      20.. év...........hó...nap </t>
  </si>
  <si>
    <t xml:space="preserve">        Kossuth tér 1.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</si>
  <si>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</si>
  <si>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</si>
  <si>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</si>
  <si>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: Nyíregyháza, Benczúr tér     </t>
  </si>
  <si>
    <t xml:space="preserve"> Készítette   :.....................   </t>
  </si>
  <si>
    <t xml:space="preserve">                 rekonstrukciója szennyvíz vezeték építése                                   </t>
  </si>
  <si>
    <t xml:space="preserve">                                                                              </t>
  </si>
  <si>
    <t xml:space="preserve">Készült:TERC VIP 2017.03 ÖN rendszerében ÉNGY tételek alapján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</si>
  <si>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</si>
  <si>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</si>
  <si>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</si>
  <si>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</si>
  <si>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</si>
  <si>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</si>
  <si>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</si>
  <si>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</si>
  <si>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</si>
  <si>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</si>
  <si>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</si>
  <si>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</si>
  <si>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</si>
  <si>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</si>
  <si>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Dúcolás, földpartmegtámasztás</t>
  </si>
  <si>
    <t>Költségtérítések</t>
  </si>
  <si>
    <t>Irtás, föld- és sziklamunka</t>
  </si>
  <si>
    <t>Közműcsatorna-építés</t>
  </si>
  <si>
    <t>Közműcsővezetékek és -szerelvények szerelése</t>
  </si>
  <si>
    <t>Bitumenes alap és makadámburkolat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</si>
  <si>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</si>
  <si>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</si>
  <si>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</si>
  <si>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</si>
  <si>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</si>
  <si>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</si>
  <si>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</si>
  <si>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</si>
  <si>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</si>
  <si>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</si>
  <si>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12-006-3.2</t>
  </si>
  <si>
    <t>Biztonsági védőkorlát készítése, elhelyezése,bontása vízszintes</t>
  </si>
  <si>
    <t>m</t>
  </si>
  <si>
    <t>Munkanem összesen:</t>
  </si>
  <si>
    <t>13-001-1.1.1.2</t>
  </si>
  <si>
    <t>Munkaárok dúcolása és bontása 5,00 m mélységig, 5,00 m szélességig, kétoldali dúcolással, vízszintes pallózással, 0,80-2,00 m árokszélesség között, zártsorú</t>
  </si>
  <si>
    <t>m2</t>
  </si>
  <si>
    <t>19-010-1.11.1.4</t>
  </si>
  <si>
    <t>Általános teendők megvalósulás szakaszában, ellenőrző mérések, tervezői műszaki vezetés a kivitelezés helyszínén,kooperációk</t>
  </si>
  <si>
    <t>óra</t>
  </si>
  <si>
    <t>19-010-1.21.2</t>
  </si>
  <si>
    <t>Általános teendők befejezés szakaszában, megvalósulási tervdokumentáció elkészítése</t>
  </si>
  <si>
    <t>db</t>
  </si>
  <si>
    <t>19-021-1.1.1</t>
  </si>
  <si>
    <t>Ellenőrző vizsgálatok, talajok tömörségi vizsgálata, radiometriális eljárással</t>
  </si>
  <si>
    <t>21-003-2.1.2</t>
  </si>
  <si>
    <t>Közmű feltárása kézi erővel, talajosztály: III.</t>
  </si>
  <si>
    <t>m3</t>
  </si>
  <si>
    <t>21-003-5.1.1.2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</si>
  <si>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szelvényig, III. talajosztály</t>
    </r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</si>
  <si>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</si>
  <si>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</si>
  <si>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</si>
  <si>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</si>
  <si>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21-008-2.2.3</t>
  </si>
  <si>
    <t>Tömörítés bármely tömörítési osztályban gépi erővel, kis felületen, tömörségi fok: 95%</t>
  </si>
  <si>
    <t>21-008-2.2.7</t>
  </si>
  <si>
    <t>Tömörítés bármely tömörítési osztályban gépi erővel, kis felületen, tömörségi fok: 93%</t>
  </si>
  <si>
    <t>21-008-2.3.1</t>
  </si>
  <si>
    <t>Tömörítés bármely tömörítési osztályban gépi erővel, vezeték felett és mellett, tömörségi fok: 85%</t>
  </si>
  <si>
    <t>21-011-8.2.1-0120123</t>
  </si>
  <si>
    <t>Talajjavító réteg készítése bányakavicsból Nyers homokos kavics</t>
  </si>
  <si>
    <t>21-011-11.7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</si>
  <si>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</si>
  <si>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53-009-1.5</t>
  </si>
  <si>
    <t>Vízzárósági vizsgálat elfalazással, csatorna belmérete: 80 cm</t>
  </si>
  <si>
    <t>53-001-31.5.1.3-0131526</t>
  </si>
  <si>
    <t>Egyoldalon tokos műanyag csatornacső beépítése földárokba, gumigyűrűs kötéssel, csőidomok nélkül, 6,00 m hosszú csövekből, külső csőátmérő: 250 mm-ig, külső csőátmérő: 150-160 mm</t>
  </si>
  <si>
    <t>53-001-31.5.1.3-0136203</t>
  </si>
  <si>
    <t>Egyoldalon tokos műanyag csatornacső beépítése földárokba, gumigyűrűs kötéssel, csőidomok nélkül, 6,00 m hosszú csövekből, külső csőátmérő: 250 mm-ig, külső csőátmérő: 150-160 mm egyoldalon tokos műanyag csatornacső, DN 150, Csz.: 161 308, hossz.: 6m</t>
  </si>
  <si>
    <t>53-001-31.5.1.4-0131535</t>
  </si>
  <si>
    <t>Egyoldalon tokos műanyag csatornacső beépítése földárokba, gumigyűrűs kötéssel, csőidomok nélkül, 6,00 m hosszú csövekből, külső csőátmérő: 250 mm-ig, külső csőátmérő: 200 mm</t>
  </si>
  <si>
    <t>53-005-1.2.1-0641201</t>
  </si>
  <si>
    <t>DN 80 beton tisztítóakna gumigyűrűs illesztéssel, beépített csatlakozó elemek nélkül, belső csőátmérő: 80 cm, 100 cm magasságig</t>
  </si>
  <si>
    <t>53-005-31.3-0137035</t>
  </si>
  <si>
    <t>DN 400 műanyag bekötőakna</t>
  </si>
  <si>
    <t>53-007-5.3-0413008</t>
  </si>
  <si>
    <t>Kör alakú öntöttvas aknafedlap és fedlapkeret elhelyezése, cementhabarcs rögzítéssel, nehéz (D 400, E 600, F 900 terhelési osztály) kivitel aknafedlap Ø 600 mm, szellőzőnyílás nélkül, D 400 kN terhelési osztályra</t>
  </si>
  <si>
    <t>54-011-5</t>
  </si>
  <si>
    <t>Nyomvonaljelző fektetése, 20 cm széles sárga műanyag szalagból, műanyag csövek fölé</t>
  </si>
  <si>
    <t>63-103-1.1</t>
  </si>
  <si>
    <t>Aszfalt burkolat bontás, helyreállítás közművezeték építés után alappal, ágyazattal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</si>
</sst>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25" activeCellId="1" sqref="H2 D25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5</v>
      </c>
    </row>
    <row r="12" spans="1:3" ht="15.75">
      <c r="A12" s="1" t="s">
        <v>6</v>
      </c>
      <c r="C12" s="1" t="s">
        <v>7</v>
      </c>
    </row>
    <row r="13" spans="1:3" ht="15.75">
      <c r="A13" s="1">
        <v>4400</v>
      </c>
      <c r="C13" s="1" t="s">
        <v>8</v>
      </c>
    </row>
    <row r="14" spans="1:3" ht="15.75">
      <c r="A14" s="1" t="s">
        <v>2</v>
      </c>
      <c r="C14" s="1" t="s">
        <v>9</v>
      </c>
    </row>
    <row r="15" spans="1:3" ht="15.75">
      <c r="A15" s="1" t="s">
        <v>10</v>
      </c>
      <c r="C15" s="1" t="s">
        <v>11</v>
      </c>
    </row>
    <row r="16" ht="15.75">
      <c r="A16" s="1" t="s">
        <v>12</v>
      </c>
    </row>
    <row r="17" ht="15.75">
      <c r="A17" s="1" t="s">
        <v>13</v>
      </c>
    </row>
    <row r="18" ht="15.75">
      <c r="A18" s="1" t="s">
        <v>13</v>
      </c>
    </row>
    <row r="19" ht="15.75">
      <c r="A19" s="1" t="s">
        <v>14</v>
      </c>
    </row>
    <row r="20" ht="15.75">
      <c r="A20" s="1" t="s">
        <v>13</v>
      </c>
    </row>
    <row r="22" spans="1:4" ht="15.75">
      <c r="A22" s="5" t="s">
        <v>15</v>
      </c>
      <c r="B22" s="5"/>
      <c r="C22" s="5"/>
      <c r="D22" s="5"/>
    </row>
    <row r="23" spans="1:4" ht="15.75">
      <c r="A23" s="6" t="s">
        <v>16</v>
      </c>
      <c r="B23" s="6"/>
      <c r="C23" s="7" t="s">
        <v>17</v>
      </c>
      <c r="D23" s="7" t="s">
        <v>18</v>
      </c>
    </row>
    <row r="24" spans="1:4" ht="15.75">
      <c r="A24" s="6" t="s">
        <v>19</v>
      </c>
      <c r="B24" s="6"/>
      <c r="C24" s="6">
        <f>ROUND(SUM(Összesítő!B2:B8),0)</f>
        <v>0</v>
      </c>
      <c r="D24" s="6">
        <f>ROUND(SUM(Összesítő!C2:C8),0)</f>
        <v>0</v>
      </c>
    </row>
    <row r="25" spans="1:4" ht="16.5">
      <c r="A25" s="6" t="s">
        <v>20</v>
      </c>
      <c r="B25" s="6"/>
      <c r="C25" s="6">
        <f>ROUND(C24,0)</f>
        <v>0</v>
      </c>
      <c r="D25" s="6">
        <f>ROUND(D24,0)</f>
        <v>0</v>
      </c>
    </row>
    <row r="26" spans="1:4" ht="15.75">
      <c r="A26" s="1" t="s">
        <v>21</v>
      </c>
      <c r="C26" s="8">
        <f>ROUND(C25+D25,0)</f>
        <v>0</v>
      </c>
      <c r="D26" s="8"/>
    </row>
    <row r="27" spans="1:4" ht="15.75">
      <c r="A27" s="6" t="s">
        <v>22</v>
      </c>
      <c r="B27" s="9">
        <v>0.27</v>
      </c>
      <c r="C27" s="10">
        <f>ROUND(C26*B27,0)</f>
        <v>0</v>
      </c>
      <c r="D27" s="10"/>
    </row>
    <row r="28" spans="1:4" ht="15.75">
      <c r="A28" s="6" t="s">
        <v>23</v>
      </c>
      <c r="B28" s="6"/>
      <c r="C28" s="11">
        <f>ROUND(C26+C27,0)</f>
        <v>0</v>
      </c>
      <c r="D28" s="11"/>
    </row>
    <row r="32" spans="2:3" ht="15.75">
      <c r="B32" s="8" t="s">
        <v>24</v>
      </c>
      <c r="C32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0" activeCellId="1" sqref="H2 B10"/>
    </sheetView>
  </sheetViews>
  <sheetFormatPr defaultColWidth="9.140625" defaultRowHeight="1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25</v>
      </c>
      <c r="B1" s="14" t="s">
        <v>26</v>
      </c>
      <c r="C1" s="14" t="s">
        <v>27</v>
      </c>
    </row>
    <row r="2" spans="1:3" ht="15.75">
      <c r="A2" s="12" t="s">
        <v>28</v>
      </c>
      <c r="B2" s="12">
        <f>'Felvonulási létesítmények'!H4</f>
        <v>0</v>
      </c>
      <c r="C2" s="12">
        <f>'Felvonulási létesítmények'!I4</f>
        <v>0</v>
      </c>
    </row>
    <row r="3" spans="1:3" ht="15.75">
      <c r="A3" s="12" t="s">
        <v>29</v>
      </c>
      <c r="B3" s="12">
        <f>'Dúcolás, földpartmegtámasztás'!H4</f>
        <v>0</v>
      </c>
      <c r="C3" s="12">
        <f>'Dúcolás, földpartmegtámasztás'!I4</f>
        <v>0</v>
      </c>
    </row>
    <row r="4" spans="1:3" ht="15.75">
      <c r="A4" s="12" t="s">
        <v>30</v>
      </c>
      <c r="B4" s="12">
        <f>Költségtérítések!H8</f>
        <v>0</v>
      </c>
      <c r="C4" s="12">
        <f>Költségtérítések!I8</f>
        <v>0</v>
      </c>
    </row>
    <row r="5" spans="1:3" ht="15.75">
      <c r="A5" s="12" t="s">
        <v>31</v>
      </c>
      <c r="B5" s="12">
        <f>'Irtás, föld- és sziklamunka'!H20</f>
        <v>0</v>
      </c>
      <c r="C5" s="12">
        <f>'Irtás, föld- és sziklamunka'!I20</f>
        <v>0</v>
      </c>
    </row>
    <row r="6" spans="1:3" ht="15.75">
      <c r="A6" s="12" t="s">
        <v>32</v>
      </c>
      <c r="B6" s="12">
        <f>'Közműcsatorna-építés'!H16</f>
        <v>0</v>
      </c>
      <c r="C6" s="12">
        <f>'Közműcsatorna-építés'!I16</f>
        <v>0</v>
      </c>
    </row>
    <row r="7" spans="1:3" ht="31.5">
      <c r="A7" s="12" t="s">
        <v>33</v>
      </c>
      <c r="B7" s="12">
        <f>'Közműcsővezetékek és -szerelvén'!H4</f>
        <v>0</v>
      </c>
      <c r="C7" s="12">
        <f>'Közműcsővezetékek és -szerelvén'!I4</f>
        <v>0</v>
      </c>
    </row>
    <row r="8" spans="1:3" ht="24.75" customHeight="1">
      <c r="A8" s="12" t="s">
        <v>34</v>
      </c>
      <c r="B8" s="12">
        <f>'Bitumenes alap és makadámburkol'!H4</f>
        <v>0</v>
      </c>
      <c r="C8" s="12">
        <f>'Bitumenes alap és makadámburkol'!I4</f>
        <v>0</v>
      </c>
    </row>
    <row r="9" spans="1:3" s="13" customFormat="1" ht="15.75">
      <c r="A9" s="13" t="s">
        <v>35</v>
      </c>
      <c r="B9" s="13">
        <f>ROUND(SUM(B2:B8),0)</f>
        <v>0</v>
      </c>
      <c r="C9" s="13">
        <f>ROUND(SUM(C2:C8),0)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activeCellId="1" sqref="H2 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5.5">
      <c r="A2" s="15">
        <v>1</v>
      </c>
      <c r="B2" s="16" t="s">
        <v>45</v>
      </c>
      <c r="C2" s="22" t="s">
        <v>46</v>
      </c>
      <c r="D2" s="17">
        <v>38.8</v>
      </c>
      <c r="E2" s="16" t="s">
        <v>47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activeCellId="1" sqref="H2 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51">
      <c r="A2" s="15">
        <v>1</v>
      </c>
      <c r="B2" s="16" t="s">
        <v>49</v>
      </c>
      <c r="C2" s="22" t="s">
        <v>50</v>
      </c>
      <c r="D2" s="17">
        <v>34.9</v>
      </c>
      <c r="E2" s="16" t="s">
        <v>51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2" activeCellId="1" sqref="H2 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51">
      <c r="A2" s="15">
        <v>1</v>
      </c>
      <c r="B2" s="16" t="s">
        <v>52</v>
      </c>
      <c r="C2" s="22" t="s">
        <v>53</v>
      </c>
      <c r="D2" s="17">
        <v>10</v>
      </c>
      <c r="E2" s="16" t="s">
        <v>54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25.5">
      <c r="A4" s="15">
        <v>2</v>
      </c>
      <c r="B4" s="16" t="s">
        <v>55</v>
      </c>
      <c r="C4" s="22" t="s">
        <v>56</v>
      </c>
      <c r="D4" s="17">
        <v>1</v>
      </c>
      <c r="E4" s="16" t="s">
        <v>57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25.5">
      <c r="A6" s="15">
        <v>3</v>
      </c>
      <c r="B6" s="16" t="s">
        <v>58</v>
      </c>
      <c r="C6" s="22" t="s">
        <v>59</v>
      </c>
      <c r="D6" s="17">
        <v>1</v>
      </c>
      <c r="E6" s="16" t="s">
        <v>57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s="23" customFormat="1" ht="12.75">
      <c r="A8" s="18"/>
      <c r="B8" s="19"/>
      <c r="C8" s="19" t="s">
        <v>48</v>
      </c>
      <c r="D8" s="20"/>
      <c r="E8" s="19"/>
      <c r="F8" s="20"/>
      <c r="G8" s="20"/>
      <c r="H8" s="20">
        <f>ROUND(SUM(H2:H7),0)</f>
        <v>0</v>
      </c>
      <c r="I8" s="20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14" activeCellId="1" sqref="H2 F14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5.5">
      <c r="A2" s="15">
        <v>1</v>
      </c>
      <c r="B2" s="16" t="s">
        <v>60</v>
      </c>
      <c r="C2" s="22" t="s">
        <v>61</v>
      </c>
      <c r="D2" s="17">
        <v>30</v>
      </c>
      <c r="E2" s="16" t="s">
        <v>62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54">
      <c r="A4" s="15">
        <v>2</v>
      </c>
      <c r="B4" s="16" t="s">
        <v>63</v>
      </c>
      <c r="C4" s="22" t="s">
        <v>64</v>
      </c>
      <c r="D4" s="17">
        <v>38.5</v>
      </c>
      <c r="E4" s="16" t="s">
        <v>62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76.5">
      <c r="A6" s="15">
        <v>3</v>
      </c>
      <c r="B6" s="16" t="s">
        <v>65</v>
      </c>
      <c r="C6" s="22" t="s">
        <v>66</v>
      </c>
      <c r="D6" s="17">
        <v>57.1</v>
      </c>
      <c r="E6" s="16" t="s">
        <v>62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ht="76.5">
      <c r="A8" s="15">
        <v>4</v>
      </c>
      <c r="B8" s="16" t="s">
        <v>67</v>
      </c>
      <c r="C8" s="22" t="s">
        <v>68</v>
      </c>
      <c r="D8" s="17">
        <v>40.6</v>
      </c>
      <c r="E8" s="16" t="s">
        <v>62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10" spans="1:9" ht="25.5">
      <c r="A10" s="15">
        <v>5</v>
      </c>
      <c r="B10" s="16" t="s">
        <v>69</v>
      </c>
      <c r="C10" s="22" t="s">
        <v>70</v>
      </c>
      <c r="D10" s="17">
        <v>40.6</v>
      </c>
      <c r="E10" s="16" t="s">
        <v>62</v>
      </c>
      <c r="F10" s="17">
        <v>0</v>
      </c>
      <c r="G10" s="17">
        <v>0</v>
      </c>
      <c r="H10" s="17">
        <f>ROUND(D10*F10,0)</f>
        <v>0</v>
      </c>
      <c r="I10" s="17">
        <f>ROUND(D10*G10,0)</f>
        <v>0</v>
      </c>
    </row>
    <row r="12" spans="1:9" ht="25.5">
      <c r="A12" s="15">
        <v>6</v>
      </c>
      <c r="B12" s="16" t="s">
        <v>71</v>
      </c>
      <c r="C12" s="22" t="s">
        <v>72</v>
      </c>
      <c r="D12" s="17">
        <v>16.2</v>
      </c>
      <c r="E12" s="16" t="s">
        <v>62</v>
      </c>
      <c r="F12" s="17">
        <v>0</v>
      </c>
      <c r="G12" s="17">
        <v>0</v>
      </c>
      <c r="H12" s="17">
        <f>ROUND(D12*F12,0)</f>
        <v>0</v>
      </c>
      <c r="I12" s="17">
        <f>ROUND(D12*G12,0)</f>
        <v>0</v>
      </c>
    </row>
    <row r="14" spans="1:9" ht="38.25">
      <c r="A14" s="15">
        <v>7</v>
      </c>
      <c r="B14" s="16" t="s">
        <v>73</v>
      </c>
      <c r="C14" s="22" t="s">
        <v>74</v>
      </c>
      <c r="D14" s="17">
        <v>57.1</v>
      </c>
      <c r="E14" s="16" t="s">
        <v>62</v>
      </c>
      <c r="F14" s="17">
        <v>0</v>
      </c>
      <c r="G14" s="17">
        <v>0</v>
      </c>
      <c r="H14" s="17">
        <f>ROUND(D14*F14,0)</f>
        <v>0</v>
      </c>
      <c r="I14" s="17">
        <f>ROUND(D14*G14,0)</f>
        <v>0</v>
      </c>
    </row>
    <row r="16" spans="1:9" ht="38.25">
      <c r="A16" s="15">
        <v>8</v>
      </c>
      <c r="B16" s="16" t="s">
        <v>75</v>
      </c>
      <c r="C16" s="22" t="s">
        <v>76</v>
      </c>
      <c r="D16" s="17">
        <v>16.2</v>
      </c>
      <c r="E16" s="16" t="s">
        <v>62</v>
      </c>
      <c r="F16" s="17">
        <v>0</v>
      </c>
      <c r="G16" s="17">
        <v>0</v>
      </c>
      <c r="H16" s="17">
        <f>ROUND(D16*F16,0)</f>
        <v>0</v>
      </c>
      <c r="I16" s="17">
        <f>ROUND(D16*G16,0)</f>
        <v>0</v>
      </c>
    </row>
    <row r="18" spans="1:9" ht="41.25">
      <c r="A18" s="15">
        <v>9</v>
      </c>
      <c r="B18" s="16" t="s">
        <v>77</v>
      </c>
      <c r="C18" s="22" t="s">
        <v>78</v>
      </c>
      <c r="D18" s="17">
        <v>1</v>
      </c>
      <c r="E18" s="16" t="s">
        <v>57</v>
      </c>
      <c r="F18" s="17">
        <v>0</v>
      </c>
      <c r="G18" s="17">
        <v>0</v>
      </c>
      <c r="H18" s="17">
        <f>ROUND(D18*F18,0)</f>
        <v>0</v>
      </c>
      <c r="I18" s="17">
        <f>ROUND(D18*G18,0)</f>
        <v>0</v>
      </c>
    </row>
    <row r="20" spans="1:9" s="23" customFormat="1" ht="12.75">
      <c r="A20" s="18"/>
      <c r="B20" s="19"/>
      <c r="C20" s="19" t="s">
        <v>48</v>
      </c>
      <c r="D20" s="20"/>
      <c r="E20" s="19"/>
      <c r="F20" s="20"/>
      <c r="G20" s="20"/>
      <c r="H20" s="20">
        <f>ROUND(SUM(H2:H19),0)</f>
        <v>0</v>
      </c>
      <c r="I20" s="20">
        <f>ROUND(SUM(I2:I19),0)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14" activeCellId="1" sqref="H2 G14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5.5">
      <c r="A2" s="15">
        <v>1</v>
      </c>
      <c r="B2" s="16" t="s">
        <v>79</v>
      </c>
      <c r="C2" s="22" t="s">
        <v>80</v>
      </c>
      <c r="D2" s="17">
        <v>19.4</v>
      </c>
      <c r="E2" s="16" t="s">
        <v>47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63.75">
      <c r="A4" s="15">
        <v>2</v>
      </c>
      <c r="B4" s="16" t="s">
        <v>81</v>
      </c>
      <c r="C4" s="22" t="s">
        <v>82</v>
      </c>
      <c r="D4" s="17">
        <v>7.61</v>
      </c>
      <c r="E4" s="16" t="s">
        <v>47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76.5">
      <c r="A6" s="15">
        <v>3</v>
      </c>
      <c r="B6" s="16" t="s">
        <v>83</v>
      </c>
      <c r="C6" s="22" t="s">
        <v>84</v>
      </c>
      <c r="D6" s="17">
        <v>1</v>
      </c>
      <c r="E6" s="16" t="s">
        <v>47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ht="63.75">
      <c r="A8" s="15">
        <v>4</v>
      </c>
      <c r="B8" s="16" t="s">
        <v>85</v>
      </c>
      <c r="C8" s="22" t="s">
        <v>86</v>
      </c>
      <c r="D8" s="17">
        <v>10.79</v>
      </c>
      <c r="E8" s="16" t="s">
        <v>47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10" spans="1:9" ht="51">
      <c r="A10" s="15">
        <v>5</v>
      </c>
      <c r="B10" s="16" t="s">
        <v>87</v>
      </c>
      <c r="C10" s="22" t="s">
        <v>88</v>
      </c>
      <c r="D10" s="17">
        <v>1</v>
      </c>
      <c r="E10" s="16" t="s">
        <v>57</v>
      </c>
      <c r="F10" s="17">
        <v>0</v>
      </c>
      <c r="G10" s="17">
        <v>0</v>
      </c>
      <c r="H10" s="17">
        <f>ROUND(D10*F10,0)</f>
        <v>0</v>
      </c>
      <c r="I10" s="17">
        <f>ROUND(D10*G10,0)</f>
        <v>0</v>
      </c>
    </row>
    <row r="12" spans="1:9" ht="38.25">
      <c r="A12" s="15">
        <v>6</v>
      </c>
      <c r="B12" s="16" t="s">
        <v>89</v>
      </c>
      <c r="C12" s="22" t="s">
        <v>90</v>
      </c>
      <c r="D12" s="17">
        <v>1</v>
      </c>
      <c r="E12" s="16" t="s">
        <v>57</v>
      </c>
      <c r="F12" s="17">
        <v>0</v>
      </c>
      <c r="G12" s="17">
        <v>0</v>
      </c>
      <c r="H12" s="17">
        <f>ROUND(D12*F12,0)</f>
        <v>0</v>
      </c>
      <c r="I12" s="17">
        <f>ROUND(D12*G12,0)</f>
        <v>0</v>
      </c>
    </row>
    <row r="14" spans="1:9" ht="63.75">
      <c r="A14" s="15">
        <v>7</v>
      </c>
      <c r="B14" s="16" t="s">
        <v>91</v>
      </c>
      <c r="C14" s="22" t="s">
        <v>92</v>
      </c>
      <c r="D14" s="17">
        <v>1</v>
      </c>
      <c r="E14" s="16" t="s">
        <v>57</v>
      </c>
      <c r="F14" s="17">
        <v>0</v>
      </c>
      <c r="G14" s="17">
        <v>0</v>
      </c>
      <c r="H14" s="17">
        <f>ROUND(D14*F14,0)</f>
        <v>0</v>
      </c>
      <c r="I14" s="17">
        <f>ROUND(D14*G14,0)</f>
        <v>0</v>
      </c>
    </row>
    <row r="16" spans="1:9" s="23" customFormat="1" ht="12.75">
      <c r="A16" s="18"/>
      <c r="B16" s="19"/>
      <c r="C16" s="19" t="s">
        <v>48</v>
      </c>
      <c r="D16" s="20"/>
      <c r="E16" s="19"/>
      <c r="F16" s="20"/>
      <c r="G16" s="20"/>
      <c r="H16" s="20">
        <f>ROUND(SUM(H2:H15),0)</f>
        <v>0</v>
      </c>
      <c r="I16" s="20">
        <f>ROUND(SUM(I2:I15),0)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Közműcsatorna-építés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2" sqref="H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5.5">
      <c r="A2" s="15">
        <v>1</v>
      </c>
      <c r="B2" s="16" t="s">
        <v>93</v>
      </c>
      <c r="C2" s="22" t="s">
        <v>94</v>
      </c>
      <c r="D2" s="17">
        <v>19.4</v>
      </c>
      <c r="E2" s="16" t="s">
        <v>47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Közműcsővezetékek és -szerelvények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H2" sqref="H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4.75">
      <c r="A2" s="15">
        <v>1</v>
      </c>
      <c r="B2" s="16" t="s">
        <v>95</v>
      </c>
      <c r="C2" s="22" t="s">
        <v>96</v>
      </c>
      <c r="D2" s="17">
        <v>2</v>
      </c>
      <c r="E2" s="16" t="s">
        <v>51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7090277777777778" bottom="0.7083333333333334" header="0.43333333333333335" footer="0.5118055555555555"/>
  <pageSetup firstPageNumber="1" useFirstPageNumber="1" horizontalDpi="300" verticalDpi="300" orientation="portrait" paperSize="9" scale="90"/>
  <headerFooter alignWithMargins="0">
    <oddHeader>&amp;L&amp;"Times New Roman CE,Általános"&amp;10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2017-09-07T09:29:02Z</dcterms:created>
  <dcterms:modified xsi:type="dcterms:W3CDTF">2018-02-07T15:29:50Z</dcterms:modified>
  <cp:category/>
  <cp:version/>
  <cp:contentType/>
  <cp:contentStatus/>
  <cp:revision>1</cp:revision>
</cp:coreProperties>
</file>