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yag\Nyhaza_MJV\Közétkeztetés_2017\"/>
    </mc:Choice>
  </mc:AlternateContent>
  <bookViews>
    <workbookView xWindow="480" yWindow="360" windowWidth="19872" windowHeight="7716"/>
  </bookViews>
  <sheets>
    <sheet name="Éves adagszám" sheetId="1" r:id="rId1"/>
  </sheets>
  <externalReferences>
    <externalReference r:id="rId2"/>
  </externalReferences>
  <definedNames>
    <definedName name="_xlnm.Print_Area" localSheetId="0">'Éves adagszám'!$A$1:$G$53</definedName>
  </definedNames>
  <calcPr calcId="152511"/>
</workbook>
</file>

<file path=xl/calcChain.xml><?xml version="1.0" encoding="utf-8"?>
<calcChain xmlns="http://schemas.openxmlformats.org/spreadsheetml/2006/main">
  <c r="F52" i="1" l="1"/>
  <c r="D50" i="1"/>
  <c r="F50" i="1" s="1"/>
  <c r="F49" i="1"/>
  <c r="D49" i="1"/>
  <c r="D48" i="1"/>
  <c r="F48" i="1" s="1"/>
  <c r="F47" i="1"/>
  <c r="D47" i="1"/>
  <c r="D46" i="1"/>
  <c r="F46" i="1" s="1"/>
  <c r="F45" i="1"/>
  <c r="D45" i="1"/>
  <c r="D43" i="1"/>
  <c r="F43" i="1" s="1"/>
  <c r="F42" i="1"/>
  <c r="D42" i="1"/>
  <c r="D41" i="1"/>
  <c r="F41" i="1" s="1"/>
  <c r="F40" i="1"/>
  <c r="D40" i="1"/>
  <c r="D39" i="1"/>
  <c r="F39" i="1" s="1"/>
  <c r="F38" i="1"/>
  <c r="D38" i="1"/>
  <c r="D36" i="1"/>
  <c r="F36" i="1" s="1"/>
  <c r="F35" i="1"/>
  <c r="D35" i="1"/>
  <c r="F34" i="1"/>
  <c r="D34" i="1"/>
  <c r="F33" i="1"/>
  <c r="D33" i="1"/>
  <c r="D32" i="1"/>
  <c r="F32" i="1" s="1"/>
  <c r="F31" i="1"/>
  <c r="D31" i="1"/>
  <c r="F30" i="1"/>
  <c r="D30" i="1"/>
  <c r="F29" i="1"/>
  <c r="D29" i="1"/>
  <c r="D28" i="1"/>
  <c r="F28" i="1" s="1"/>
  <c r="F27" i="1"/>
  <c r="D27" i="1"/>
  <c r="C26" i="1"/>
  <c r="C25" i="1"/>
  <c r="C24" i="1"/>
  <c r="D23" i="1"/>
  <c r="F23" i="1" s="1"/>
  <c r="C22" i="1"/>
  <c r="D22" i="1" s="1"/>
  <c r="F22" i="1" s="1"/>
  <c r="C21" i="1"/>
  <c r="C20" i="1"/>
  <c r="C19" i="1"/>
  <c r="C18" i="1"/>
  <c r="D17" i="1"/>
  <c r="F17" i="1" s="1"/>
  <c r="C16" i="1"/>
  <c r="D16" i="1" s="1"/>
  <c r="F16" i="1" s="1"/>
  <c r="D15" i="1"/>
  <c r="F15" i="1" s="1"/>
  <c r="C14" i="1"/>
  <c r="D14" i="1" s="1"/>
  <c r="F14" i="1" s="1"/>
  <c r="D13" i="1"/>
  <c r="F13" i="1" s="1"/>
  <c r="D12" i="1"/>
  <c r="F12" i="1" s="1"/>
  <c r="C12" i="1"/>
  <c r="C11" i="1"/>
  <c r="F11" i="1" s="1"/>
  <c r="C10" i="1"/>
  <c r="D9" i="1"/>
  <c r="F9" i="1" s="1"/>
  <c r="D8" i="1"/>
  <c r="F8" i="1" s="1"/>
  <c r="F7" i="1"/>
  <c r="D6" i="1"/>
  <c r="F6" i="1" s="1"/>
  <c r="F5" i="1"/>
  <c r="D4" i="1"/>
  <c r="F4" i="1" s="1"/>
  <c r="C3" i="1"/>
  <c r="F53" i="1" l="1"/>
</calcChain>
</file>

<file path=xl/sharedStrings.xml><?xml version="1.0" encoding="utf-8"?>
<sst xmlns="http://schemas.openxmlformats.org/spreadsheetml/2006/main" count="93" uniqueCount="21">
  <si>
    <t>Megnevezés</t>
  </si>
  <si>
    <t>Adag/nap</t>
  </si>
  <si>
    <t>Éves adagszám</t>
  </si>
  <si>
    <t>Ajánlati ár nettó Ft/adag</t>
  </si>
  <si>
    <t>Óvoda</t>
  </si>
  <si>
    <t>tízórai</t>
  </si>
  <si>
    <t>nem diétás</t>
  </si>
  <si>
    <t>diétás</t>
  </si>
  <si>
    <t>ebéd</t>
  </si>
  <si>
    <t>uzsonna</t>
  </si>
  <si>
    <t>Általános iskola</t>
  </si>
  <si>
    <t>reggeli</t>
  </si>
  <si>
    <t>vacsora</t>
  </si>
  <si>
    <t>Középiskola</t>
  </si>
  <si>
    <t>Kollégium általános iskola</t>
  </si>
  <si>
    <t>Kollégium középiskola</t>
  </si>
  <si>
    <t>Szünidei gyermekétkeztetés</t>
  </si>
  <si>
    <t>Déli meleg főétkezés</t>
  </si>
  <si>
    <t>Mindösszesen</t>
  </si>
  <si>
    <t xml:space="preserve">Sportkollégium középiskola </t>
  </si>
  <si>
    <t>Ájánlati ár összesen nettó Ft/év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</si>
</sst>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0" fontId="2" fillId="0" borderId="4" xfId="0" applyFont="1" applyFill="1" applyBorder="1"/>
    <xf numFmtId="0" fontId="2" fillId="0" borderId="5" xfId="0" applyFont="1" applyFill="1" applyBorder="1"/>
    <xf numFmtId="43" fontId="0" fillId="2" borderId="5" xfId="1" applyNumberFormat="1" applyFont="1" applyFill="1" applyBorder="1"/>
    <xf numFmtId="164" fontId="0" fillId="2" borderId="6" xfId="1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43" fontId="0" fillId="0" borderId="8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2" fillId="0" borderId="7" xfId="0" applyFont="1" applyFill="1" applyBorder="1"/>
    <xf numFmtId="0" fontId="2" fillId="0" borderId="8" xfId="0" applyFont="1" applyFill="1" applyBorder="1"/>
    <xf numFmtId="43" fontId="0" fillId="2" borderId="8" xfId="1" applyNumberFormat="1" applyFont="1" applyFill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43" fontId="0" fillId="2" borderId="10" xfId="0" applyNumberFormat="1" applyFill="1" applyBorder="1"/>
    <xf numFmtId="0" fontId="0" fillId="2" borderId="10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43" fontId="0" fillId="0" borderId="5" xfId="1" applyNumberFormat="1" applyFont="1" applyBorder="1"/>
    <xf numFmtId="164" fontId="0" fillId="0" borderId="8" xfId="0" applyNumberFormat="1" applyBorder="1"/>
    <xf numFmtId="164" fontId="0" fillId="0" borderId="6" xfId="1" applyNumberFormat="1" applyFont="1" applyBorder="1"/>
    <xf numFmtId="164" fontId="0" fillId="2" borderId="8" xfId="0" applyNumberFormat="1" applyFill="1" applyBorder="1"/>
    <xf numFmtId="43" fontId="0" fillId="0" borderId="0" xfId="0" applyNumberFormat="1"/>
    <xf numFmtId="43" fontId="0" fillId="2" borderId="10" xfId="1" applyNumberFormat="1" applyFont="1" applyFill="1" applyBorder="1"/>
    <xf numFmtId="164" fontId="0" fillId="2" borderId="10" xfId="1" applyNumberFormat="1" applyFont="1" applyFill="1" applyBorder="1"/>
    <xf numFmtId="0" fontId="0" fillId="3" borderId="8" xfId="0" applyFill="1" applyBorder="1"/>
    <xf numFmtId="164" fontId="0" fillId="0" borderId="5" xfId="1" applyNumberFormat="1" applyFont="1" applyBorder="1"/>
    <xf numFmtId="164" fontId="0" fillId="0" borderId="5" xfId="0" applyNumberFormat="1" applyBorder="1"/>
    <xf numFmtId="0" fontId="0" fillId="3" borderId="5" xfId="0" applyFill="1" applyBorder="1"/>
    <xf numFmtId="164" fontId="0" fillId="2" borderId="5" xfId="1" applyNumberFormat="1" applyFont="1" applyFill="1" applyBorder="1"/>
    <xf numFmtId="164" fontId="0" fillId="2" borderId="5" xfId="0" applyNumberFormat="1" applyFill="1" applyBorder="1"/>
    <xf numFmtId="0" fontId="0" fillId="2" borderId="8" xfId="0" applyFill="1" applyBorder="1"/>
    <xf numFmtId="0" fontId="0" fillId="0" borderId="11" xfId="0" applyFill="1" applyBorder="1"/>
    <xf numFmtId="43" fontId="0" fillId="0" borderId="10" xfId="0" applyNumberFormat="1" applyBorder="1"/>
    <xf numFmtId="164" fontId="0" fillId="0" borderId="10" xfId="1" applyNumberFormat="1" applyFont="1" applyBorder="1"/>
    <xf numFmtId="164" fontId="0" fillId="0" borderId="12" xfId="1" applyNumberFormat="1" applyFont="1" applyBorder="1"/>
    <xf numFmtId="0" fontId="0" fillId="2" borderId="14" xfId="0" applyFill="1" applyBorder="1"/>
    <xf numFmtId="164" fontId="0" fillId="0" borderId="15" xfId="0" applyNumberFormat="1" applyBorder="1"/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CHLE~1.PET/AppData/Local/Temp/El&#337;terjeszt&#233;s%20j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odexo "/>
      <sheetName val="2. Start"/>
      <sheetName val="3. Elamen"/>
      <sheetName val="össz"/>
      <sheetName val="Munka1"/>
      <sheetName val="Munka2"/>
      <sheetName val="Munka3"/>
    </sheetNames>
    <sheetDataSet>
      <sheetData sheetId="0">
        <row r="3">
          <cell r="B3">
            <v>0</v>
          </cell>
        </row>
        <row r="7">
          <cell r="B7">
            <v>0</v>
          </cell>
        </row>
        <row r="8">
          <cell r="B8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</sheetData>
      <sheetData sheetId="1">
        <row r="3">
          <cell r="B3">
            <v>0</v>
          </cell>
        </row>
        <row r="7">
          <cell r="B7">
            <v>0</v>
          </cell>
        </row>
        <row r="8">
          <cell r="B8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</sheetData>
      <sheetData sheetId="2">
        <row r="3">
          <cell r="B3">
            <v>0</v>
          </cell>
        </row>
        <row r="7">
          <cell r="B7">
            <v>0</v>
          </cell>
        </row>
        <row r="8">
          <cell r="B8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Normal="100" workbookViewId="0">
      <selection activeCell="F53" sqref="F53"/>
    </sheetView>
  </sheetViews>
  <sheetFormatPr defaultRowHeight="14.4" x14ac:dyDescent="0.3"/>
  <cols>
    <col min="1" max="1" width="21" customWidth="1"/>
    <col min="2" max="2" width="12" customWidth="1"/>
    <col min="3" max="4" width="16.109375" customWidth="1"/>
    <col min="5" max="5" width="18.44140625" customWidth="1"/>
    <col min="6" max="6" width="19" customWidth="1"/>
    <col min="7" max="7" width="15.109375" style="1" customWidth="1"/>
    <col min="8" max="8" width="10.109375" bestFit="1" customWidth="1"/>
  </cols>
  <sheetData>
    <row r="1" spans="1:7" ht="15" thickBot="1" x14ac:dyDescent="0.35">
      <c r="C1" s="49"/>
      <c r="D1" s="49"/>
    </row>
    <row r="2" spans="1:7" ht="37.5" customHeight="1" thickBot="1" x14ac:dyDescent="0.35">
      <c r="A2" s="2" t="s">
        <v>0</v>
      </c>
      <c r="B2" s="3"/>
      <c r="C2" s="4" t="s">
        <v>1</v>
      </c>
      <c r="D2" s="4" t="s">
        <v>2</v>
      </c>
      <c r="E2" s="5" t="s">
        <v>3</v>
      </c>
      <c r="F2" s="6" t="s">
        <v>20</v>
      </c>
      <c r="G2" s="7"/>
    </row>
    <row r="3" spans="1:7" x14ac:dyDescent="0.3">
      <c r="A3" s="8" t="s">
        <v>4</v>
      </c>
      <c r="B3" s="9"/>
      <c r="C3" s="10">
        <f>+'[1]1. Sodexo '!B3+'[1]2. Start'!B3+'[1]3. Elamen'!B3</f>
        <v>0</v>
      </c>
      <c r="D3" s="10"/>
      <c r="E3" s="10"/>
      <c r="F3" s="11"/>
    </row>
    <row r="4" spans="1:7" x14ac:dyDescent="0.3">
      <c r="A4" s="12" t="s">
        <v>5</v>
      </c>
      <c r="B4" s="13" t="s">
        <v>6</v>
      </c>
      <c r="C4" s="14">
        <v>3009</v>
      </c>
      <c r="D4" s="15">
        <f t="shared" ref="D4:D9" si="0">+C4*220</f>
        <v>661980</v>
      </c>
      <c r="E4" s="15"/>
      <c r="F4" s="16">
        <f>D4*E4</f>
        <v>0</v>
      </c>
    </row>
    <row r="5" spans="1:7" x14ac:dyDescent="0.3">
      <c r="A5" s="12" t="s">
        <v>5</v>
      </c>
      <c r="B5" s="13" t="s">
        <v>7</v>
      </c>
      <c r="C5" s="14">
        <v>93</v>
      </c>
      <c r="D5" s="15">
        <v>20460</v>
      </c>
      <c r="E5" s="15"/>
      <c r="F5" s="16">
        <f t="shared" ref="F5:F9" si="1">D5*E5</f>
        <v>0</v>
      </c>
    </row>
    <row r="6" spans="1:7" x14ac:dyDescent="0.3">
      <c r="A6" s="12" t="s">
        <v>8</v>
      </c>
      <c r="B6" s="13" t="s">
        <v>6</v>
      </c>
      <c r="C6" s="14">
        <v>3009</v>
      </c>
      <c r="D6" s="15">
        <f t="shared" si="0"/>
        <v>661980</v>
      </c>
      <c r="E6" s="15"/>
      <c r="F6" s="16">
        <f t="shared" si="1"/>
        <v>0</v>
      </c>
    </row>
    <row r="7" spans="1:7" x14ac:dyDescent="0.3">
      <c r="A7" s="12" t="s">
        <v>8</v>
      </c>
      <c r="B7" s="13" t="s">
        <v>7</v>
      </c>
      <c r="C7" s="14">
        <v>93</v>
      </c>
      <c r="D7" s="15">
        <v>20460</v>
      </c>
      <c r="E7" s="15"/>
      <c r="F7" s="16">
        <f t="shared" si="1"/>
        <v>0</v>
      </c>
    </row>
    <row r="8" spans="1:7" x14ac:dyDescent="0.3">
      <c r="A8" s="12" t="s">
        <v>9</v>
      </c>
      <c r="B8" s="13" t="s">
        <v>6</v>
      </c>
      <c r="C8" s="14">
        <v>3009</v>
      </c>
      <c r="D8" s="15">
        <f t="shared" si="0"/>
        <v>661980</v>
      </c>
      <c r="E8" s="15"/>
      <c r="F8" s="16">
        <f t="shared" si="1"/>
        <v>0</v>
      </c>
    </row>
    <row r="9" spans="1:7" x14ac:dyDescent="0.3">
      <c r="A9" s="12" t="s">
        <v>9</v>
      </c>
      <c r="B9" s="13" t="s">
        <v>7</v>
      </c>
      <c r="C9" s="14">
        <v>93</v>
      </c>
      <c r="D9" s="15">
        <f t="shared" si="0"/>
        <v>20460</v>
      </c>
      <c r="E9" s="15"/>
      <c r="F9" s="16">
        <f t="shared" si="1"/>
        <v>0</v>
      </c>
    </row>
    <row r="10" spans="1:7" x14ac:dyDescent="0.3">
      <c r="A10" s="17" t="s">
        <v>10</v>
      </c>
      <c r="B10" s="18"/>
      <c r="C10" s="19">
        <f>+'[1]1. Sodexo '!B7+'[1]2. Start'!B7+'[1]3. Elamen'!B7</f>
        <v>0</v>
      </c>
      <c r="D10" s="19"/>
      <c r="E10" s="20"/>
      <c r="F10" s="21"/>
    </row>
    <row r="11" spans="1:7" x14ac:dyDescent="0.3">
      <c r="A11" s="12" t="s">
        <v>11</v>
      </c>
      <c r="B11" s="13"/>
      <c r="C11" s="19">
        <f>+'[1]1. Sodexo '!B8+'[1]2. Start'!B8+'[1]3. Elamen'!B8</f>
        <v>0</v>
      </c>
      <c r="D11" s="19"/>
      <c r="E11" s="20"/>
      <c r="F11" s="21">
        <f t="shared" ref="F11:F34" si="2">+C11*E11</f>
        <v>0</v>
      </c>
    </row>
    <row r="12" spans="1:7" x14ac:dyDescent="0.3">
      <c r="A12" s="12" t="s">
        <v>5</v>
      </c>
      <c r="B12" s="13" t="s">
        <v>6</v>
      </c>
      <c r="C12" s="14">
        <f>3823-28</f>
        <v>3795</v>
      </c>
      <c r="D12" s="15">
        <f>+C12*185</f>
        <v>702075</v>
      </c>
      <c r="E12" s="15"/>
      <c r="F12" s="16">
        <f>D12*E12</f>
        <v>0</v>
      </c>
    </row>
    <row r="13" spans="1:7" x14ac:dyDescent="0.3">
      <c r="A13" s="12" t="s">
        <v>5</v>
      </c>
      <c r="B13" s="13" t="s">
        <v>7</v>
      </c>
      <c r="C13" s="14">
        <v>28</v>
      </c>
      <c r="D13" s="15">
        <f>+C13*185</f>
        <v>5180</v>
      </c>
      <c r="E13" s="15"/>
      <c r="F13" s="16">
        <f t="shared" ref="F13:F17" si="3">D13*E13</f>
        <v>0</v>
      </c>
    </row>
    <row r="14" spans="1:7" x14ac:dyDescent="0.3">
      <c r="A14" s="12" t="s">
        <v>8</v>
      </c>
      <c r="B14" s="13" t="s">
        <v>6</v>
      </c>
      <c r="C14" s="14">
        <f>5121-67</f>
        <v>5054</v>
      </c>
      <c r="D14" s="15">
        <f t="shared" ref="D14:D17" si="4">+C14*185</f>
        <v>934990</v>
      </c>
      <c r="E14" s="15"/>
      <c r="F14" s="16">
        <f t="shared" si="3"/>
        <v>0</v>
      </c>
    </row>
    <row r="15" spans="1:7" x14ac:dyDescent="0.3">
      <c r="A15" s="12" t="s">
        <v>8</v>
      </c>
      <c r="B15" s="13" t="s">
        <v>7</v>
      </c>
      <c r="C15" s="14">
        <v>67</v>
      </c>
      <c r="D15" s="15">
        <f t="shared" si="4"/>
        <v>12395</v>
      </c>
      <c r="E15" s="15"/>
      <c r="F15" s="16">
        <f t="shared" si="3"/>
        <v>0</v>
      </c>
    </row>
    <row r="16" spans="1:7" x14ac:dyDescent="0.3">
      <c r="A16" s="12" t="s">
        <v>9</v>
      </c>
      <c r="B16" s="13" t="s">
        <v>6</v>
      </c>
      <c r="C16" s="14">
        <f>3759-32</f>
        <v>3727</v>
      </c>
      <c r="D16" s="15">
        <f t="shared" si="4"/>
        <v>689495</v>
      </c>
      <c r="E16" s="15"/>
      <c r="F16" s="16">
        <f t="shared" si="3"/>
        <v>0</v>
      </c>
    </row>
    <row r="17" spans="1:8" x14ac:dyDescent="0.3">
      <c r="A17" s="12" t="s">
        <v>9</v>
      </c>
      <c r="B17" s="13" t="s">
        <v>7</v>
      </c>
      <c r="C17" s="14">
        <v>32</v>
      </c>
      <c r="D17" s="15">
        <f t="shared" si="4"/>
        <v>5920</v>
      </c>
      <c r="E17" s="15"/>
      <c r="F17" s="16">
        <f t="shared" si="3"/>
        <v>0</v>
      </c>
    </row>
    <row r="18" spans="1:8" x14ac:dyDescent="0.3">
      <c r="A18" s="12" t="s">
        <v>12</v>
      </c>
      <c r="B18" s="13"/>
      <c r="C18" s="19">
        <f>+'[1]1. Sodexo '!B12+'[1]2. Start'!B12+'[1]3. Elamen'!B12</f>
        <v>0</v>
      </c>
      <c r="D18" s="19"/>
      <c r="E18" s="20"/>
      <c r="F18" s="21"/>
    </row>
    <row r="19" spans="1:8" x14ac:dyDescent="0.3">
      <c r="A19" s="17" t="s">
        <v>13</v>
      </c>
      <c r="B19" s="18"/>
      <c r="C19" s="19">
        <f>+'[1]1. Sodexo '!B13+'[1]2. Start'!B13+'[1]3. Elamen'!B13</f>
        <v>0</v>
      </c>
      <c r="D19" s="19"/>
      <c r="E19" s="20"/>
      <c r="F19" s="21"/>
    </row>
    <row r="20" spans="1:8" x14ac:dyDescent="0.3">
      <c r="A20" s="12" t="s">
        <v>11</v>
      </c>
      <c r="B20" s="13"/>
      <c r="C20" s="19">
        <f>+'[1]1. Sodexo '!B14+'[1]2. Start'!B14+'[1]3. Elamen'!B14</f>
        <v>0</v>
      </c>
      <c r="D20" s="19"/>
      <c r="E20" s="20"/>
      <c r="F20" s="21"/>
    </row>
    <row r="21" spans="1:8" x14ac:dyDescent="0.3">
      <c r="A21" s="12" t="s">
        <v>5</v>
      </c>
      <c r="B21" s="13"/>
      <c r="C21" s="19">
        <f>+'[1]1. Sodexo '!B15+'[1]2. Start'!B15+'[1]3. Elamen'!B15</f>
        <v>0</v>
      </c>
      <c r="D21" s="19"/>
      <c r="E21" s="20"/>
      <c r="F21" s="21"/>
    </row>
    <row r="22" spans="1:8" x14ac:dyDescent="0.3">
      <c r="A22" s="12" t="s">
        <v>8</v>
      </c>
      <c r="B22" s="13" t="s">
        <v>6</v>
      </c>
      <c r="C22" s="14">
        <f>559-3</f>
        <v>556</v>
      </c>
      <c r="D22" s="15">
        <f>+C22*185</f>
        <v>102860</v>
      </c>
      <c r="E22" s="15"/>
      <c r="F22" s="16">
        <f>D22*E22</f>
        <v>0</v>
      </c>
    </row>
    <row r="23" spans="1:8" x14ac:dyDescent="0.3">
      <c r="A23" s="12" t="s">
        <v>8</v>
      </c>
      <c r="B23" s="13" t="s">
        <v>7</v>
      </c>
      <c r="C23" s="14">
        <v>3</v>
      </c>
      <c r="D23" s="15">
        <f>+C23*185</f>
        <v>555</v>
      </c>
      <c r="E23" s="15"/>
      <c r="F23" s="16">
        <f>D23*E23</f>
        <v>0</v>
      </c>
    </row>
    <row r="24" spans="1:8" x14ac:dyDescent="0.3">
      <c r="A24" s="12" t="s">
        <v>9</v>
      </c>
      <c r="B24" s="13"/>
      <c r="C24" s="19">
        <f>+'[1]1. Sodexo '!B17+'[1]2. Start'!B17+'[1]3. Elamen'!B17</f>
        <v>0</v>
      </c>
      <c r="D24" s="19"/>
      <c r="E24" s="20"/>
      <c r="F24" s="21"/>
    </row>
    <row r="25" spans="1:8" x14ac:dyDescent="0.3">
      <c r="A25" s="12" t="s">
        <v>12</v>
      </c>
      <c r="B25" s="13"/>
      <c r="C25" s="19">
        <f>+'[1]1. Sodexo '!B18+'[1]2. Start'!B18+'[1]3. Elamen'!B18</f>
        <v>0</v>
      </c>
      <c r="D25" s="19"/>
      <c r="E25" s="20"/>
      <c r="F25" s="21"/>
    </row>
    <row r="26" spans="1:8" ht="28.8" x14ac:dyDescent="0.3">
      <c r="A26" s="22" t="s">
        <v>14</v>
      </c>
      <c r="B26" s="23"/>
      <c r="C26" s="19">
        <f>+'[1]1. Sodexo '!B19+'[1]2. Start'!B19+'[1]3. Elamen'!B19</f>
        <v>0</v>
      </c>
      <c r="D26" s="24"/>
      <c r="E26" s="25"/>
      <c r="F26" s="21"/>
    </row>
    <row r="27" spans="1:8" x14ac:dyDescent="0.3">
      <c r="A27" s="26" t="s">
        <v>11</v>
      </c>
      <c r="B27" s="27" t="s">
        <v>6</v>
      </c>
      <c r="C27" s="28">
        <v>109</v>
      </c>
      <c r="D27" s="15">
        <f>+C27*200</f>
        <v>21800</v>
      </c>
      <c r="E27" s="29"/>
      <c r="F27" s="30">
        <f>D27*E27</f>
        <v>0</v>
      </c>
    </row>
    <row r="28" spans="1:8" x14ac:dyDescent="0.3">
      <c r="A28" s="12" t="s">
        <v>11</v>
      </c>
      <c r="B28" s="13" t="s">
        <v>7</v>
      </c>
      <c r="C28" s="19"/>
      <c r="D28" s="20">
        <f>+C28*200</f>
        <v>0</v>
      </c>
      <c r="E28" s="31"/>
      <c r="F28" s="21">
        <f t="shared" ref="F28:F29" si="5">D28*E28</f>
        <v>0</v>
      </c>
    </row>
    <row r="29" spans="1:8" x14ac:dyDescent="0.3">
      <c r="A29" s="12" t="s">
        <v>5</v>
      </c>
      <c r="B29" s="13" t="s">
        <v>6</v>
      </c>
      <c r="C29" s="14">
        <v>106</v>
      </c>
      <c r="D29" s="15">
        <f t="shared" ref="D29:D36" si="6">+C29*200</f>
        <v>21200</v>
      </c>
      <c r="E29" s="29"/>
      <c r="F29" s="16">
        <f t="shared" si="5"/>
        <v>0</v>
      </c>
      <c r="H29" s="32"/>
    </row>
    <row r="30" spans="1:8" x14ac:dyDescent="0.3">
      <c r="A30" s="12" t="s">
        <v>5</v>
      </c>
      <c r="B30" s="13" t="s">
        <v>7</v>
      </c>
      <c r="C30" s="19"/>
      <c r="D30" s="20">
        <f t="shared" si="6"/>
        <v>0</v>
      </c>
      <c r="E30" s="31"/>
      <c r="F30" s="21">
        <f t="shared" si="2"/>
        <v>0</v>
      </c>
      <c r="H30" s="32"/>
    </row>
    <row r="31" spans="1:8" x14ac:dyDescent="0.3">
      <c r="A31" s="12" t="s">
        <v>8</v>
      </c>
      <c r="B31" s="13" t="s">
        <v>6</v>
      </c>
      <c r="C31" s="14">
        <v>108</v>
      </c>
      <c r="D31" s="15">
        <f t="shared" si="6"/>
        <v>21600</v>
      </c>
      <c r="E31" s="29"/>
      <c r="F31" s="16">
        <f>D31*E31</f>
        <v>0</v>
      </c>
    </row>
    <row r="32" spans="1:8" x14ac:dyDescent="0.3">
      <c r="A32" s="12" t="s">
        <v>8</v>
      </c>
      <c r="B32" s="13" t="s">
        <v>7</v>
      </c>
      <c r="C32" s="19"/>
      <c r="D32" s="20">
        <f t="shared" si="6"/>
        <v>0</v>
      </c>
      <c r="E32" s="31"/>
      <c r="F32" s="21">
        <f t="shared" ref="F32:F33" si="7">D32*E32</f>
        <v>0</v>
      </c>
    </row>
    <row r="33" spans="1:6" x14ac:dyDescent="0.3">
      <c r="A33" s="12" t="s">
        <v>9</v>
      </c>
      <c r="B33" s="13" t="s">
        <v>6</v>
      </c>
      <c r="C33" s="14">
        <v>112</v>
      </c>
      <c r="D33" s="15">
        <f t="shared" si="6"/>
        <v>22400</v>
      </c>
      <c r="E33" s="29"/>
      <c r="F33" s="16">
        <f t="shared" si="7"/>
        <v>0</v>
      </c>
    </row>
    <row r="34" spans="1:6" x14ac:dyDescent="0.3">
      <c r="A34" s="12" t="s">
        <v>9</v>
      </c>
      <c r="B34" s="13" t="s">
        <v>7</v>
      </c>
      <c r="C34" s="19"/>
      <c r="D34" s="20">
        <f t="shared" si="6"/>
        <v>0</v>
      </c>
      <c r="E34" s="31"/>
      <c r="F34" s="21">
        <f t="shared" si="2"/>
        <v>0</v>
      </c>
    </row>
    <row r="35" spans="1:6" x14ac:dyDescent="0.3">
      <c r="A35" s="12" t="s">
        <v>12</v>
      </c>
      <c r="B35" s="13" t="s">
        <v>6</v>
      </c>
      <c r="C35" s="14">
        <v>109</v>
      </c>
      <c r="D35" s="15">
        <f t="shared" si="6"/>
        <v>21800</v>
      </c>
      <c r="E35" s="29"/>
      <c r="F35" s="16">
        <f>D35*E35</f>
        <v>0</v>
      </c>
    </row>
    <row r="36" spans="1:6" x14ac:dyDescent="0.3">
      <c r="A36" s="12" t="s">
        <v>12</v>
      </c>
      <c r="B36" s="13" t="s">
        <v>7</v>
      </c>
      <c r="C36" s="33"/>
      <c r="D36" s="34">
        <f t="shared" si="6"/>
        <v>0</v>
      </c>
      <c r="E36" s="31"/>
      <c r="F36" s="21">
        <f>D36*E36</f>
        <v>0</v>
      </c>
    </row>
    <row r="37" spans="1:6" x14ac:dyDescent="0.3">
      <c r="A37" s="22" t="s">
        <v>15</v>
      </c>
      <c r="B37" s="35"/>
      <c r="C37" s="19"/>
      <c r="D37" s="20"/>
      <c r="E37" s="31"/>
      <c r="F37" s="21"/>
    </row>
    <row r="38" spans="1:6" x14ac:dyDescent="0.3">
      <c r="A38" s="26" t="s">
        <v>11</v>
      </c>
      <c r="B38" s="27" t="s">
        <v>6</v>
      </c>
      <c r="C38" s="28">
        <v>457</v>
      </c>
      <c r="D38" s="36">
        <f>+C38*200</f>
        <v>91400</v>
      </c>
      <c r="E38" s="37"/>
      <c r="F38" s="30">
        <f>D38*E38</f>
        <v>0</v>
      </c>
    </row>
    <row r="39" spans="1:6" x14ac:dyDescent="0.3">
      <c r="A39" s="12" t="s">
        <v>11</v>
      </c>
      <c r="B39" s="13" t="s">
        <v>7</v>
      </c>
      <c r="C39" s="14">
        <v>5</v>
      </c>
      <c r="D39" s="15">
        <f>+C39*200</f>
        <v>1000</v>
      </c>
      <c r="E39" s="29"/>
      <c r="F39" s="16">
        <f t="shared" ref="F39" si="8">D39*E39</f>
        <v>0</v>
      </c>
    </row>
    <row r="40" spans="1:6" x14ac:dyDescent="0.3">
      <c r="A40" s="12" t="s">
        <v>8</v>
      </c>
      <c r="B40" s="13" t="s">
        <v>6</v>
      </c>
      <c r="C40" s="14">
        <v>576</v>
      </c>
      <c r="D40" s="15">
        <f t="shared" ref="D40:D43" si="9">+C40*200</f>
        <v>115200</v>
      </c>
      <c r="E40" s="29"/>
      <c r="F40" s="16">
        <f>D40*E40</f>
        <v>0</v>
      </c>
    </row>
    <row r="41" spans="1:6" x14ac:dyDescent="0.3">
      <c r="A41" s="12" t="s">
        <v>8</v>
      </c>
      <c r="B41" s="13" t="s">
        <v>7</v>
      </c>
      <c r="C41" s="14">
        <v>5</v>
      </c>
      <c r="D41" s="15">
        <f t="shared" si="9"/>
        <v>1000</v>
      </c>
      <c r="E41" s="29"/>
      <c r="F41" s="16">
        <f t="shared" ref="F41" si="10">D41*E41</f>
        <v>0</v>
      </c>
    </row>
    <row r="42" spans="1:6" x14ac:dyDescent="0.3">
      <c r="A42" s="12" t="s">
        <v>12</v>
      </c>
      <c r="B42" s="13" t="s">
        <v>6</v>
      </c>
      <c r="C42" s="14">
        <v>598</v>
      </c>
      <c r="D42" s="15">
        <f t="shared" si="9"/>
        <v>119600</v>
      </c>
      <c r="E42" s="29"/>
      <c r="F42" s="16">
        <f>D42*E42</f>
        <v>0</v>
      </c>
    </row>
    <row r="43" spans="1:6" x14ac:dyDescent="0.3">
      <c r="A43" s="12" t="s">
        <v>12</v>
      </c>
      <c r="B43" s="13" t="s">
        <v>7</v>
      </c>
      <c r="C43" s="14">
        <v>6</v>
      </c>
      <c r="D43" s="15">
        <f t="shared" si="9"/>
        <v>1200</v>
      </c>
      <c r="E43" s="29"/>
      <c r="F43" s="16">
        <f>D43*E43</f>
        <v>0</v>
      </c>
    </row>
    <row r="44" spans="1:6" ht="28.8" x14ac:dyDescent="0.3">
      <c r="A44" s="22" t="s">
        <v>19</v>
      </c>
      <c r="B44" s="38"/>
      <c r="C44" s="10"/>
      <c r="D44" s="39"/>
      <c r="E44" s="40"/>
      <c r="F44" s="11"/>
    </row>
    <row r="45" spans="1:6" x14ac:dyDescent="0.3">
      <c r="A45" s="26" t="s">
        <v>11</v>
      </c>
      <c r="B45" s="27" t="s">
        <v>6</v>
      </c>
      <c r="C45" s="28">
        <v>36</v>
      </c>
      <c r="D45" s="36">
        <f>+C45*200</f>
        <v>7200</v>
      </c>
      <c r="E45" s="37"/>
      <c r="F45" s="30">
        <f>D45*E45</f>
        <v>0</v>
      </c>
    </row>
    <row r="46" spans="1:6" x14ac:dyDescent="0.3">
      <c r="A46" s="12" t="s">
        <v>11</v>
      </c>
      <c r="B46" s="13" t="s">
        <v>7</v>
      </c>
      <c r="C46" s="14">
        <v>1</v>
      </c>
      <c r="D46" s="15">
        <f>+C46*200</f>
        <v>200</v>
      </c>
      <c r="E46" s="29"/>
      <c r="F46" s="16">
        <f t="shared" ref="F46" si="11">D46*E46</f>
        <v>0</v>
      </c>
    </row>
    <row r="47" spans="1:6" x14ac:dyDescent="0.3">
      <c r="A47" s="12" t="s">
        <v>8</v>
      </c>
      <c r="B47" s="13" t="s">
        <v>6</v>
      </c>
      <c r="C47" s="14">
        <v>33</v>
      </c>
      <c r="D47" s="15">
        <f t="shared" ref="D47:D50" si="12">+C47*200</f>
        <v>6600</v>
      </c>
      <c r="E47" s="29"/>
      <c r="F47" s="16">
        <f>D47*E47</f>
        <v>0</v>
      </c>
    </row>
    <row r="48" spans="1:6" x14ac:dyDescent="0.3">
      <c r="A48" s="12" t="s">
        <v>8</v>
      </c>
      <c r="B48" s="13" t="s">
        <v>7</v>
      </c>
      <c r="C48" s="14">
        <v>1</v>
      </c>
      <c r="D48" s="15">
        <f t="shared" si="12"/>
        <v>200</v>
      </c>
      <c r="E48" s="29"/>
      <c r="F48" s="16">
        <f t="shared" ref="F48" si="13">D48*E48</f>
        <v>0</v>
      </c>
    </row>
    <row r="49" spans="1:7" x14ac:dyDescent="0.3">
      <c r="A49" s="12" t="s">
        <v>12</v>
      </c>
      <c r="B49" s="13" t="s">
        <v>6</v>
      </c>
      <c r="C49" s="14">
        <v>36</v>
      </c>
      <c r="D49" s="15">
        <f t="shared" si="12"/>
        <v>7200</v>
      </c>
      <c r="E49" s="29"/>
      <c r="F49" s="16">
        <f>D49*E49</f>
        <v>0</v>
      </c>
    </row>
    <row r="50" spans="1:7" x14ac:dyDescent="0.3">
      <c r="A50" s="12" t="s">
        <v>12</v>
      </c>
      <c r="B50" s="13" t="s">
        <v>7</v>
      </c>
      <c r="C50" s="14">
        <v>1</v>
      </c>
      <c r="D50" s="15">
        <f t="shared" si="12"/>
        <v>200</v>
      </c>
      <c r="E50" s="29"/>
      <c r="F50" s="16">
        <f>D50*E50</f>
        <v>0</v>
      </c>
    </row>
    <row r="51" spans="1:7" ht="28.8" x14ac:dyDescent="0.3">
      <c r="A51" s="22" t="s">
        <v>16</v>
      </c>
      <c r="B51" s="23"/>
      <c r="C51" s="41"/>
      <c r="D51" s="41"/>
      <c r="E51" s="41"/>
      <c r="F51" s="21"/>
    </row>
    <row r="52" spans="1:7" ht="15" thickBot="1" x14ac:dyDescent="0.35">
      <c r="A52" s="42" t="s">
        <v>17</v>
      </c>
      <c r="B52" s="13" t="s">
        <v>6</v>
      </c>
      <c r="C52" s="43">
        <v>1326</v>
      </c>
      <c r="D52" s="43">
        <v>82203</v>
      </c>
      <c r="E52" s="44"/>
      <c r="F52" s="45">
        <f>D52*E52</f>
        <v>0</v>
      </c>
    </row>
    <row r="53" spans="1:7" ht="23.25" customHeight="1" thickBot="1" x14ac:dyDescent="0.35">
      <c r="A53" s="50" t="s">
        <v>18</v>
      </c>
      <c r="B53" s="51"/>
      <c r="C53" s="46"/>
      <c r="D53" s="46"/>
      <c r="E53" s="46"/>
      <c r="F53" s="47">
        <f>SUM(F4:F52)</f>
        <v>0</v>
      </c>
      <c r="G53" s="48"/>
    </row>
  </sheetData>
  <mergeCells count="2">
    <mergeCell ref="C1:D1"/>
    <mergeCell ref="A53:B5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 xml:space="preserve">&amp;CAjánlati ár részletezése 
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Éves adagszám</vt:lpstr>
      <vt:lpstr>'Éves adagszám'!Nyomtatási_terület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Anikó Szabóné</dc:creator>
  <cp:lastModifiedBy>Kovács Előd dr.</cp:lastModifiedBy>
  <cp:lastPrinted>2018-04-12T11:38:49Z</cp:lastPrinted>
  <dcterms:created xsi:type="dcterms:W3CDTF">2018-04-12T11:18:32Z</dcterms:created>
  <dcterms:modified xsi:type="dcterms:W3CDTF">2018-04-18T16:20:58Z</dcterms:modified>
</cp:coreProperties>
</file>