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Záradék" sheetId="1" r:id="rId1"/>
    <sheet name="Összesítő" sheetId="2" r:id="rId2"/>
    <sheet name="Keverékkészítés" sheetId="3" r:id="rId3"/>
    <sheet name="Zsaluzás és állványozás" sheetId="4" r:id="rId4"/>
    <sheet name="Irtás, föld- és sziklamunka" sheetId="5" r:id="rId5"/>
    <sheet name="Helyszíni beton és vasbeton mun" sheetId="6" r:id="rId6"/>
    <sheet name="Közműcsatorna-építés" sheetId="7" r:id="rId7"/>
    <sheet name="Útburkolatalap és makadámburkol" sheetId="8" r:id="rId8"/>
    <sheet name="Kőburkolat készítése" sheetId="9" r:id="rId9"/>
    <sheet name="Bitumenes alap és makadámburkol" sheetId="10" r:id="rId10"/>
    <sheet name="Elektromosenergia-ellátás, vill" sheetId="11" r:id="rId11"/>
    <sheet name="Kert- és parképítési munka" sheetId="12" r:id="rId12"/>
    <sheet name="Szabadidő és sportlétesítmények" sheetId="13" r:id="rId13"/>
  </sheets>
  <definedNames/>
  <calcPr fullCalcOnLoad="1"/>
</workbook>
</file>

<file path=xl/sharedStrings.xml><?xml version="1.0" encoding="utf-8"?>
<sst xmlns="http://schemas.openxmlformats.org/spreadsheetml/2006/main" count="299" uniqueCount="157">
  <si>
    <t>Mundus Viridis Kft.</t>
  </si>
  <si>
    <t xml:space="preserve">Név:                                   </t>
  </si>
  <si>
    <t xml:space="preserve">                                       </t>
  </si>
  <si>
    <t xml:space="preserve">          MUNDUS VIRIDIS KFT.          </t>
  </si>
  <si>
    <t xml:space="preserve">Cím:                                   </t>
  </si>
  <si>
    <t xml:space="preserve"> Kelt: 2016. június                    </t>
  </si>
  <si>
    <t xml:space="preserve">         4400 Nyíregyháza              </t>
  </si>
  <si>
    <t xml:space="preserve"> Szám: 2016/732.                       </t>
  </si>
  <si>
    <t xml:space="preserve">         Szent István u. 3. II/10.     </t>
  </si>
  <si>
    <t xml:space="preserve"> KSH besorolás: ....................   </t>
  </si>
  <si>
    <t xml:space="preserve"> Teljesítés: 2016. június              </t>
  </si>
  <si>
    <t xml:space="preserve">A munka leírása:                       </t>
  </si>
  <si>
    <t xml:space="preserve"> Készítette: Lipcsei Ágnes             </t>
  </si>
  <si>
    <t xml:space="preserve">BENCS VILLA ÉPÜLETÉNEK FELÚJÍTÁSA ÉS ÁTALAKÍTÁSA                              </t>
  </si>
  <si>
    <t xml:space="preserve">Kertépítészet, környezetrendezés - Teljes tervezői költségbecslés             </t>
  </si>
  <si>
    <t xml:space="preserve">4400 Nyíregyháza, Sóstói út 54. (hrsz. 2185)                                  </t>
  </si>
  <si>
    <t xml:space="preserve">Készült:                                                                      </t>
  </si>
  <si>
    <t xml:space="preserve">Tervezői egységáras költségbecslés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</si>
  <si>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</si>
  <si>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</si>
  <si>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</si>
  <si>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</si>
  <si>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</si>
  <si>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</si>
  <si>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</si>
  <si>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</si>
  <si>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</si>
  <si>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</si>
  <si>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</si>
  <si>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</si>
  <si>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Keverékkészítés</t>
  </si>
  <si>
    <t>Zsaluzás és állványozás</t>
  </si>
  <si>
    <t>Irtás, föld- és sziklamunka</t>
  </si>
  <si>
    <t>Helyszíni beton és vasbeton munka</t>
  </si>
  <si>
    <t>Közműcsatorna-építés</t>
  </si>
  <si>
    <t>Útburkolatalap és makadámburkolat készítése</t>
  </si>
  <si>
    <t>Kőburkolat készítése</t>
  </si>
  <si>
    <t>Bitumenes alap és makadámburkolat készítése</t>
  </si>
  <si>
    <t>Elektromosenergia-ellátás, villanyszerelés</t>
  </si>
  <si>
    <t>Kert- és parképítési munka</t>
  </si>
  <si>
    <t>Szabadidő és sportlétesítmények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</si>
  <si>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</si>
  <si>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</si>
  <si>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</si>
  <si>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</si>
  <si>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</si>
  <si>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</si>
  <si>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</si>
  <si>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</si>
  <si>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</si>
  <si>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</si>
  <si>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11-002-1.1.1.1</t>
  </si>
  <si>
    <r>
      <rPr>
        <sz val="10"/>
        <color indexed="8"/>
        <rFont val="Times New Roman CE"/>
        <family val="1"/>
      </rPr>
      <t>X0b(H) Környezeti hatásoknak ki nem tett beton, C12/15 - X0b(H) -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16 mm, CEM 32,5 szilárdsági osztályú portlandcementtel, földnedves beton, m = 5,4 finomsági modulusú adalékanyaggal</t>
    </r>
  </si>
  <si>
    <t>m3</t>
  </si>
  <si>
    <t>11-002-1.4.1.1</t>
  </si>
  <si>
    <r>
      <rPr>
        <sz val="10"/>
        <color indexed="8"/>
        <rFont val="Times New Roman CE"/>
        <family val="1"/>
      </rPr>
      <t>X0b(H) Környezeti hatásoknak ki nem tett beton, C16/20 - X0b(H) -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16 mm, CEM 42,5 szilárdsági osztályú portlandcementtel, földnedves beton, m = 6,3 finomsági modulusú adalékanyaggal</t>
    </r>
  </si>
  <si>
    <t>11-003-1.4.1.1</t>
  </si>
  <si>
    <r>
      <rPr>
        <sz val="10"/>
        <color indexed="8"/>
        <rFont val="Times New Roman CE"/>
        <family val="1"/>
      </rPr>
      <t>X0v(H) Környezeti hatásoknak ki nem tett vasbeton, C16/20 - X0v(H) -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24 mm, CEM 32,5 szilárdsági osztályú portlandcementtel, földnedves beton, m = 6,3 finomsági modulusú adalékanyaggal</t>
    </r>
  </si>
  <si>
    <t>Munkanem összesen:</t>
  </si>
  <si>
    <t>15-002-1.1.1</t>
  </si>
  <si>
    <t>Falzsaluzás függőleges vagy ferde sík felülettel, fa zsaluzattal, 3 m magasságig,  építés ideje alatt megtartott fák körbekalodázása - törzs védelem</t>
  </si>
  <si>
    <t>m2</t>
  </si>
  <si>
    <t>21-001-1.3.1</t>
  </si>
  <si>
    <t>Egyes fák kitermelése tuskóirtással, legallyazással és darabolással, kézi szerszámokkal, IV. oszt. talajban, törzsátmérő: 10-20 cm között,  örökzöldek kivágása</t>
  </si>
  <si>
    <t>db</t>
  </si>
  <si>
    <t>21-001-1.3.2</t>
  </si>
  <si>
    <t>Egyes fák kitermelése tuskóirtással, legallyazással és darabolással, kézi szerszámokkal, IV. oszt. talajban, törzsátmérő: 21-40 cm között</t>
  </si>
  <si>
    <t>21-001-6.2</t>
  </si>
  <si>
    <t>Bozót- és cserjeirtás, tövek átmérője 4,1-10,0 cm</t>
  </si>
  <si>
    <t>10 m2</t>
  </si>
  <si>
    <t>21-001-9.2</t>
  </si>
  <si>
    <t>Gyepnyesés, 4 cm mélységig vagy kapálás 15 cm mélységig, IV-V. oszt. talajban</t>
  </si>
  <si>
    <t>21-003-6.1.1</t>
  </si>
  <si>
    <r>
      <rPr>
        <sz val="10"/>
        <color indexed="8"/>
        <rFont val="Times New Roman CE"/>
        <family val="1"/>
      </rP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szelvényig</t>
    </r>
  </si>
  <si>
    <t>21-004-4.1.1-0120401</t>
  </si>
  <si>
    <t>Talajjavító réteg készítése vonalas létesítményeknél, 3,00 m szélességig vagy építményen belül, homokból Természetes szemmegoszlású homok, Z 0/4</t>
  </si>
  <si>
    <t>21-004-4.1.2-0120002</t>
  </si>
  <si>
    <t>Talajjavító réteg készítése vonalas létesítményeknél, 3,00 m szélességig vagy építményen belül, osztályozatlan kavicsból Nyers homokos kavics, NHK 0/63 RTT, KŐKA</t>
  </si>
  <si>
    <t>21-004-5.1.1.1</t>
  </si>
  <si>
    <t>Tükörkészítés tömörítés nélkül, sík felületen gépi erővel, kiegészítő kézi munkával talajosztály: I-IV.</t>
  </si>
  <si>
    <t>21-008-2.1.1</t>
  </si>
  <si>
    <t>Tömörítés bármely tömörítési osztályban gépi erővel, nagy felületen, tömörségi fok: 85%</t>
  </si>
  <si>
    <t>21-008-2.1.3</t>
  </si>
  <si>
    <t>Tömörítés bármely tömörítési osztályban gépi erővel, nagy felületen, tömörségi fok: 95% alépítmény tömörítése</t>
  </si>
  <si>
    <t>21-008-3.1.1</t>
  </si>
  <si>
    <t>Simító hengerlés a földmű (tükör és padka) felületén, gépi erővel, 3,0 m szélességig</t>
  </si>
  <si>
    <t>21-011-1.2.1</t>
  </si>
  <si>
    <t>Termőföld föld felrakása szállítóeszközre, géppel, helyszínre hozása, anyagárral talajosztály I-IV.</t>
  </si>
  <si>
    <t>Bontott törmelék felrakása szállítóeszközre, szállítása géppel, befogadása talajosztály I-IV.</t>
  </si>
  <si>
    <t>Fejtett föld felrakása szállítóeszközre, géppel, talajosztály I-IV.,  munkaárok földjének elszállítása a helyszínről (274 m3), fejtett föld elszállítása (50 m3)</t>
  </si>
  <si>
    <t>31-000-1.1.1</t>
  </si>
  <si>
    <t>Szökőkút bontása</t>
  </si>
  <si>
    <t>31-000-13.2</t>
  </si>
  <si>
    <t>Beton aljzatok, járdák bontása 10 cm vastagságig, kavicsbetonból, salakbetonból</t>
  </si>
  <si>
    <t>53-000-6.1</t>
  </si>
  <si>
    <t>Csatorna bontása, betonból, bármely méretben,  beton folyóka bontása</t>
  </si>
  <si>
    <t>61-003-2.1-0710010</t>
  </si>
  <si>
    <t>Telepen kevert hidraulikus vagy vegyes kötőanyagú stabilizált réteg készítése, 2,00 m-nél nagyobb szélességben, CKt-2 vagy CTt-2 jelű keverékből CKt-T2 jelű, cement kötőanyagú homokos kavics, Gy-R40 (70/100) bitumenemulzió (új név: C 40 B1)</t>
  </si>
  <si>
    <t>62-001-1.1</t>
  </si>
  <si>
    <t>Szegélyek bontása bármely anyagból; kiemelt vagy süllyesztett szegélyek, futósorok, betongerendával</t>
  </si>
  <si>
    <t>m</t>
  </si>
  <si>
    <t>62-001-2.1</t>
  </si>
  <si>
    <t>Nagykő, járdakő, betonkocka burkolat bontása, homokos kavicságyazattal térkő - 366 m2, járólap - 64 m2, gyepbeton - 132 m2</t>
  </si>
  <si>
    <t>62-002-21.3-0613954</t>
  </si>
  <si>
    <t>Egyéb használatos szegélykövek, útszegélyek készítése, alapárok kiemelése nélkül, betonhézagolással, 50 cm hosszú elemekből, szín választás a kőburkolathoz illeszkedően (LEIER színválaszték); vagy 1,5 mm vastag, 30 cm magas horganyzott acél lemez beton</t>
  </si>
  <si>
    <t>alapgerendában megfogva</t>
  </si>
  <si>
    <t>62-003-12-0618291</t>
  </si>
  <si>
    <t>Térburkolat készítése 8 cm-es vastagsággal, Z 0/4 homokkal besöpörve,  (besöprő és ágyazó anyag külön tételben) LEIER vagy ezzel azonos műszaki tartalom</t>
  </si>
  <si>
    <t>62-003-31.2-0614048</t>
  </si>
  <si>
    <t>Monolit elemes lépcső építése  LEIER CASTRUM 60x36x12 cm (36 db) és 24x48x12 cm (18 db) méretű lépcsőblokk elemekből  füstantracit melírozott színben; Lépcsőfokok a felújított szökőkút két oldalán;</t>
  </si>
  <si>
    <t>62-003-81.4.1-0614046</t>
  </si>
  <si>
    <t>Térburkolat készítése 5 cm-es vastagsággal, Z 0/4 homokkal besöpörve,  (besöprő és ágyazó anyag külön tételben)LEIER vagy ezzel azonos műszaki tartalom</t>
  </si>
  <si>
    <t>63-001-1.2</t>
  </si>
  <si>
    <t>Szórt burkolat alapok bontása</t>
  </si>
  <si>
    <t>71-000-1.13</t>
  </si>
  <si>
    <t>Vezetékek, kábelek és szerelvények bontása; mindennemű fényforrás és lámpatest leszerelése,  kandeláberek bontása</t>
  </si>
  <si>
    <t>91-000-2.5.1</t>
  </si>
  <si>
    <t>Kerti létesítmények bontása, szalonnasütő bontása</t>
  </si>
  <si>
    <t>91-001-1.2.2.1.2</t>
  </si>
  <si>
    <t>Talajelőkészítés növénytelepítéshez, növényesítendő felületek talaj előkészítése műtrágyával, vagy szerves trágyázással és/vagy komposzt felhasználásával, rotációs kapával, vagy kézi erővel sík felületen, és/vagy 20°-nál kisebb lejtőn középkötött</t>
  </si>
  <si>
    <r>
      <rPr>
        <sz val="10"/>
        <color indexed="8"/>
        <rFont val="Times New Roman CE"/>
        <family val="1"/>
      </rPr>
      <t>100 m</t>
    </r>
    <r>
      <rPr>
        <vertAlign val="superscript"/>
        <sz val="10"/>
        <color indexed="8"/>
        <rFont val="Times New Roman CE"/>
        <family val="1"/>
      </rPr>
      <t>2</t>
    </r>
  </si>
  <si>
    <t>talajon, talajosztály: III-IV.</t>
  </si>
  <si>
    <t>91-001-2.1.1</t>
  </si>
  <si>
    <t>Gödörásás egyedi növényültetéshez, gödörfúró géppel, 30 cm átmérőig, 30 cm mélyen</t>
  </si>
  <si>
    <t>91-001-2.1.2</t>
  </si>
  <si>
    <t>Gödörásás egyedi növényültetéshez, gödörfúró géppel, 60 cm átmérőig, 60 cm mélyen</t>
  </si>
  <si>
    <t>91-001-2.1.3</t>
  </si>
  <si>
    <t>Gödörásás egyedi növényültetéshez, gödörfúró géppel, 100 cm átmérőig, 100 cm mélyen</t>
  </si>
  <si>
    <t>91-003-1.1.1.2.3.2-0310041</t>
  </si>
  <si>
    <t>Növények szabadföldi telepítése gödör- vagy árokásás nélkül (külön tételben 91-001-2; 91-001-3), lombhullató fák, szoliterként, egy karóval, konténeres facsemetével, szervestrágyázással Faj, fajta Műszaki leírás szerint K 12/14 min.</t>
  </si>
  <si>
    <t>91-003-1.2.2.1.2.2-0310801</t>
  </si>
  <si>
    <t>Növények szabadföldi telepítése gödör- vagy árokásás nélkül (külön tételben 91-001-2; 91-001-3), cserjék, talajtakarók, szoliter cserjék, elterülő örökzöldek, óriás díszfüvek, szoliterként és sövényként, illetve nagy felületre konténeres  növényanyaggal</t>
  </si>
  <si>
    <t>szervestrágyázással faj és fajta Műszaki leírás szerint  FK. 40/ 60 cm</t>
  </si>
  <si>
    <t>91-003-1.5.2.2.1-0321127</t>
  </si>
  <si>
    <t>Növények szabadföldi telepítése gödör- vagy árokásás nélkül (külön tételben 91-001-2; 91-001-3), lágyszárúak, virágágyakba, évelő növényekkel, díszfüvekkel sík felületen és/vagy 20°-nál kisebb lejtőn faj és fajta Műszaki leírás szerint FK.</t>
  </si>
  <si>
    <t>10db</t>
  </si>
  <si>
    <t>91-003-3.1.1</t>
  </si>
  <si>
    <t>Gyepesítés, talaj-előkészítése gyomirtott, fellazított talajon, hengerezéssel</t>
  </si>
  <si>
    <r>
      <rPr>
        <sz val="10"/>
        <color indexed="8"/>
        <rFont val="Times New Roman CE"/>
        <family val="1"/>
      </rPr>
      <t>10m</t>
    </r>
    <r>
      <rPr>
        <vertAlign val="superscript"/>
        <sz val="10"/>
        <color indexed="8"/>
        <rFont val="Times New Roman CE"/>
        <family val="1"/>
      </rPr>
      <t>2</t>
    </r>
  </si>
  <si>
    <t>91-003-3.2.2.1.2-0631101</t>
  </si>
  <si>
    <t>Gyepesítés, előkészített talajon magvetéssel, géppel szórva, vízszintes területen, műtrágyázással KITE PÁZSIT fűmagkeverék, 40-50 dkg/10 m2</t>
  </si>
  <si>
    <t>91-004-2.3-0110357</t>
  </si>
  <si>
    <t>Speciális kerti műanyag gyepszegély telepítése a beültetett és mulcsozott, valamint a gyep felületek elválasztására</t>
  </si>
  <si>
    <t>91-005-2.3.3</t>
  </si>
  <si>
    <t>Kiegészítő tevékenységek, Netlon háló fektetése gyepfelületek alatt</t>
  </si>
  <si>
    <r>
      <rPr>
        <sz val="10"/>
        <color indexed="8"/>
        <rFont val="Times New Roman CE"/>
        <family val="1"/>
      </rPr>
      <t>10 m</t>
    </r>
    <r>
      <rPr>
        <vertAlign val="superscript"/>
        <sz val="10"/>
        <color indexed="8"/>
        <rFont val="Times New Roman CE"/>
        <family val="1"/>
      </rPr>
      <t>2</t>
    </r>
  </si>
  <si>
    <t>91-005-2.4.5-0331504</t>
  </si>
  <si>
    <t>Kiegészítő tevékenységek virágágyak fenntartása, virágágyak mulcsozása 7 cm vastagságban Mulcs</t>
  </si>
  <si>
    <t>91-008-13.1.1</t>
  </si>
  <si>
    <t xml:space="preserve">Támfal és lépcső pofafal építése LEIER Architektura elemekből feketemárvány színben, kapcsolódó Műszaki leírás és tervlap szerint (KK/6) Megjegyzés: A kerítés előtti támfal betonozással és vasalással készítendő és e tételben azzal együtt költségelendő, a </t>
  </si>
  <si>
    <r>
      <rPr>
        <sz val="10"/>
        <color indexed="8"/>
        <rFont val="Times New Roman CE"/>
        <family val="1"/>
      </rPr>
      <t>m</t>
    </r>
    <r>
      <rPr>
        <vertAlign val="superscript"/>
        <sz val="10"/>
        <color indexed="8"/>
        <rFont val="Times New Roman CE"/>
        <family val="1"/>
      </rPr>
      <t>2</t>
    </r>
  </si>
  <si>
    <t>lépcső pofafalak egyszerű betonozott kivitelben épülhetnek. (Alapozás és fedlap külön tételben!)</t>
  </si>
  <si>
    <t>91-008-13.2.1.1</t>
  </si>
  <si>
    <t>Támfal építése természetes hatású kövekből, többféle méretben, fedkő elhelyezése, műszaki leírás szerint  LEIER Kant fedlap feketemárvány natúr színben fagyálló csemperagasztóval ragasztva</t>
  </si>
  <si>
    <t>Kerti létesítmények bontása, zászlótartó bontása</t>
  </si>
  <si>
    <t>92-000-2.5.1.1.4</t>
  </si>
  <si>
    <t>Kerti létesítmények bontása, kiegészítő kerti elemek bontása, kerti bútorok, rögzített pavilon bontása, esetleg áthelyezése a Megrendelő igénye szerint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</si>
</sst>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bscript"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4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3" customFormat="1" ht="15.75">
      <c r="A1" s="2" t="s">
        <v>0</v>
      </c>
      <c r="B1" s="2"/>
      <c r="C1" s="2"/>
      <c r="D1" s="2"/>
    </row>
    <row r="2" spans="1:4" s="3" customFormat="1" ht="15.75">
      <c r="A2" s="2"/>
      <c r="B2" s="2"/>
      <c r="C2" s="2"/>
      <c r="D2" s="2"/>
    </row>
    <row r="3" spans="1:4" s="3" customFormat="1" ht="15.75">
      <c r="A3" s="2"/>
      <c r="B3" s="2"/>
      <c r="C3" s="2"/>
      <c r="D3" s="2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4"/>
    </row>
    <row r="9" spans="1:3" ht="15.75">
      <c r="A9" s="1" t="s">
        <v>1</v>
      </c>
      <c r="C9" s="1" t="s">
        <v>2</v>
      </c>
    </row>
    <row r="10" spans="1:3" ht="15.75">
      <c r="A10" s="1" t="s">
        <v>3</v>
      </c>
      <c r="C10" s="1" t="s">
        <v>2</v>
      </c>
    </row>
    <row r="11" spans="1:3" ht="15.75">
      <c r="A11" s="1" t="s">
        <v>4</v>
      </c>
      <c r="C11" s="1" t="s">
        <v>5</v>
      </c>
    </row>
    <row r="12" spans="1:3" ht="15.75">
      <c r="A12" s="1" t="s">
        <v>6</v>
      </c>
      <c r="C12" s="1" t="s">
        <v>7</v>
      </c>
    </row>
    <row r="13" spans="1:3" ht="15.75">
      <c r="A13" s="1" t="s">
        <v>8</v>
      </c>
      <c r="C13" s="1" t="s">
        <v>9</v>
      </c>
    </row>
    <row r="14" spans="1:3" ht="15.75">
      <c r="A14" s="1" t="s">
        <v>2</v>
      </c>
      <c r="C14" s="1" t="s">
        <v>10</v>
      </c>
    </row>
    <row r="15" spans="1:3" ht="15.75">
      <c r="A15" s="1" t="s">
        <v>11</v>
      </c>
      <c r="C15" s="1" t="s">
        <v>12</v>
      </c>
    </row>
    <row r="16" ht="15.75">
      <c r="A16" s="1" t="s">
        <v>13</v>
      </c>
    </row>
    <row r="17" ht="15.75">
      <c r="A17" s="1" t="s">
        <v>14</v>
      </c>
    </row>
    <row r="18" ht="15.75">
      <c r="A18" s="1" t="s">
        <v>15</v>
      </c>
    </row>
    <row r="19" ht="15.75">
      <c r="A19" s="1" t="s">
        <v>16</v>
      </c>
    </row>
    <row r="20" ht="15.75">
      <c r="A20" s="1" t="s">
        <v>17</v>
      </c>
    </row>
    <row r="22" spans="1:4" ht="15.75">
      <c r="A22" s="5" t="s">
        <v>18</v>
      </c>
      <c r="B22" s="5"/>
      <c r="C22" s="5"/>
      <c r="D22" s="5"/>
    </row>
    <row r="23" spans="1:4" ht="15.75">
      <c r="A23" s="6" t="s">
        <v>19</v>
      </c>
      <c r="B23" s="6"/>
      <c r="C23" s="7" t="s">
        <v>20</v>
      </c>
      <c r="D23" s="7" t="s">
        <v>21</v>
      </c>
    </row>
    <row r="24" spans="1:4" ht="15.75">
      <c r="A24" s="6" t="s">
        <v>22</v>
      </c>
      <c r="B24" s="6"/>
      <c r="C24" s="6">
        <f>ROUND(SUM(Összesítő!B2:B12),0)</f>
        <v>0</v>
      </c>
      <c r="D24" s="6">
        <f>ROUND(SUM(Összesítő!C2:C12),0)</f>
        <v>0</v>
      </c>
    </row>
    <row r="25" spans="1:4" ht="15.75">
      <c r="A25" s="1" t="s">
        <v>23</v>
      </c>
      <c r="C25" s="8">
        <f>ROUND(C24+D24,0)</f>
        <v>0</v>
      </c>
      <c r="D25" s="8"/>
    </row>
    <row r="26" spans="1:4" ht="15.75">
      <c r="A26" s="6" t="s">
        <v>24</v>
      </c>
      <c r="B26" s="9">
        <v>0.27</v>
      </c>
      <c r="C26" s="10">
        <f>ROUND(C25*B26,0)</f>
        <v>0</v>
      </c>
      <c r="D26" s="10"/>
    </row>
    <row r="27" spans="1:4" ht="15.75">
      <c r="A27" s="6" t="s">
        <v>25</v>
      </c>
      <c r="B27" s="6"/>
      <c r="C27" s="11">
        <f>ROUND(C25+C26,0)</f>
        <v>0</v>
      </c>
      <c r="D27" s="11"/>
    </row>
    <row r="31" spans="2:3" ht="15.75">
      <c r="B31" s="8" t="s">
        <v>26</v>
      </c>
      <c r="C31" s="8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  <mergeCell ref="B31:C31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2" sqref="G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15.75">
      <c r="A2" s="15">
        <v>1</v>
      </c>
      <c r="B2" s="16" t="s">
        <v>112</v>
      </c>
      <c r="C2" s="22" t="s">
        <v>113</v>
      </c>
      <c r="D2" s="17">
        <v>92</v>
      </c>
      <c r="E2" s="16" t="s">
        <v>53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58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Bitumenes alap és makadámburkolat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2" sqref="G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36">
      <c r="A2" s="15">
        <v>1</v>
      </c>
      <c r="B2" s="16" t="s">
        <v>114</v>
      </c>
      <c r="C2" s="22" t="s">
        <v>115</v>
      </c>
      <c r="D2" s="17">
        <v>25</v>
      </c>
      <c r="E2" s="16" t="s">
        <v>64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58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Elektromosenergia-ellátás, villanyszerelés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25">
      <selection activeCell="H43" sqref="H43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24.75">
      <c r="A2" s="15">
        <v>1</v>
      </c>
      <c r="B2" s="16" t="s">
        <v>116</v>
      </c>
      <c r="C2" s="22" t="s">
        <v>117</v>
      </c>
      <c r="D2" s="17">
        <v>1</v>
      </c>
      <c r="E2" s="16" t="s">
        <v>64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69.75">
      <c r="A4" s="15">
        <v>2</v>
      </c>
      <c r="B4" s="16" t="s">
        <v>118</v>
      </c>
      <c r="C4" s="22" t="s">
        <v>119</v>
      </c>
      <c r="D4" s="17">
        <v>25</v>
      </c>
      <c r="E4" s="16" t="s">
        <v>120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5" ht="12.75">
      <c r="C5" s="22" t="s">
        <v>121</v>
      </c>
    </row>
    <row r="7" spans="1:9" ht="24.75">
      <c r="A7" s="15">
        <v>3</v>
      </c>
      <c r="B7" s="16" t="s">
        <v>122</v>
      </c>
      <c r="C7" s="22" t="s">
        <v>123</v>
      </c>
      <c r="D7" s="17">
        <v>274</v>
      </c>
      <c r="E7" s="16" t="s">
        <v>64</v>
      </c>
      <c r="F7" s="17">
        <v>0</v>
      </c>
      <c r="G7" s="17">
        <v>0</v>
      </c>
      <c r="H7" s="17">
        <f>ROUND(D7*F7,0)</f>
        <v>0</v>
      </c>
      <c r="I7" s="17">
        <f>ROUND(D7*G7,0)</f>
        <v>0</v>
      </c>
    </row>
    <row r="9" spans="1:9" ht="24.75">
      <c r="A9" s="15">
        <v>4</v>
      </c>
      <c r="B9" s="16" t="s">
        <v>124</v>
      </c>
      <c r="C9" s="22" t="s">
        <v>125</v>
      </c>
      <c r="D9" s="17">
        <v>1759</v>
      </c>
      <c r="E9" s="16" t="s">
        <v>64</v>
      </c>
      <c r="F9" s="17">
        <v>0</v>
      </c>
      <c r="G9" s="17">
        <v>0</v>
      </c>
      <c r="H9" s="17">
        <f>ROUND(D9*F9,0)</f>
        <v>0</v>
      </c>
      <c r="I9" s="17">
        <f>ROUND(D9*G9,0)</f>
        <v>0</v>
      </c>
    </row>
    <row r="11" spans="1:9" ht="24.75">
      <c r="A11" s="15">
        <v>5</v>
      </c>
      <c r="B11" s="16" t="s">
        <v>126</v>
      </c>
      <c r="C11" s="22" t="s">
        <v>127</v>
      </c>
      <c r="D11" s="17">
        <v>25</v>
      </c>
      <c r="E11" s="16" t="s">
        <v>64</v>
      </c>
      <c r="F11" s="17">
        <v>0</v>
      </c>
      <c r="G11" s="17">
        <v>0</v>
      </c>
      <c r="H11" s="17">
        <f>ROUND(D11*F11,0)</f>
        <v>0</v>
      </c>
      <c r="I11" s="17">
        <f>ROUND(D11*G11,0)</f>
        <v>0</v>
      </c>
    </row>
    <row r="13" spans="1:9" ht="58.5">
      <c r="A13" s="15">
        <v>6</v>
      </c>
      <c r="B13" s="16" t="s">
        <v>128</v>
      </c>
      <c r="C13" s="22" t="s">
        <v>129</v>
      </c>
      <c r="D13" s="17">
        <v>25</v>
      </c>
      <c r="E13" s="16" t="s">
        <v>64</v>
      </c>
      <c r="F13" s="17">
        <v>0</v>
      </c>
      <c r="G13" s="17">
        <v>0</v>
      </c>
      <c r="H13" s="17">
        <f>ROUND(D13*F13,0)</f>
        <v>0</v>
      </c>
      <c r="I13" s="17">
        <f>ROUND(D13*G13,0)</f>
        <v>0</v>
      </c>
    </row>
    <row r="15" spans="1:9" ht="69.75">
      <c r="A15" s="15">
        <v>7</v>
      </c>
      <c r="B15" s="16" t="s">
        <v>130</v>
      </c>
      <c r="C15" s="22" t="s">
        <v>131</v>
      </c>
      <c r="D15" s="17">
        <v>1759</v>
      </c>
      <c r="E15" s="16" t="s">
        <v>64</v>
      </c>
      <c r="F15" s="17">
        <v>0</v>
      </c>
      <c r="G15" s="17">
        <v>0</v>
      </c>
      <c r="H15" s="17">
        <f>ROUND(D15*F15,0)</f>
        <v>0</v>
      </c>
      <c r="I15" s="17">
        <f>ROUND(D15*G15,0)</f>
        <v>0</v>
      </c>
    </row>
    <row r="16" ht="25.5">
      <c r="C16" s="22" t="s">
        <v>132</v>
      </c>
    </row>
    <row r="18" spans="1:9" ht="58.5">
      <c r="A18" s="15">
        <v>8</v>
      </c>
      <c r="B18" s="16" t="s">
        <v>133</v>
      </c>
      <c r="C18" s="22" t="s">
        <v>134</v>
      </c>
      <c r="D18" s="17">
        <v>27.4</v>
      </c>
      <c r="E18" s="16" t="s">
        <v>135</v>
      </c>
      <c r="F18" s="17">
        <v>0</v>
      </c>
      <c r="G18" s="17">
        <v>0</v>
      </c>
      <c r="H18" s="17">
        <f>ROUND(D18*F18,0)</f>
        <v>0</v>
      </c>
      <c r="I18" s="17">
        <f>ROUND(D18*G18,0)</f>
        <v>0</v>
      </c>
    </row>
    <row r="20" spans="1:9" ht="24.75">
      <c r="A20" s="15">
        <v>9</v>
      </c>
      <c r="B20" s="16" t="s">
        <v>136</v>
      </c>
      <c r="C20" s="22" t="s">
        <v>137</v>
      </c>
      <c r="D20" s="17">
        <v>160</v>
      </c>
      <c r="E20" s="16" t="s">
        <v>138</v>
      </c>
      <c r="F20" s="17">
        <v>0</v>
      </c>
      <c r="G20" s="17">
        <v>0</v>
      </c>
      <c r="H20" s="17">
        <f>ROUND(D20*F20,0)</f>
        <v>0</v>
      </c>
      <c r="I20" s="17">
        <f>ROUND(D20*G20,0)</f>
        <v>0</v>
      </c>
    </row>
    <row r="22" spans="1:9" ht="47.25">
      <c r="A22" s="15">
        <v>10</v>
      </c>
      <c r="B22" s="16" t="s">
        <v>139</v>
      </c>
      <c r="C22" s="22" t="s">
        <v>140</v>
      </c>
      <c r="D22" s="17">
        <v>160</v>
      </c>
      <c r="E22" s="16" t="s">
        <v>138</v>
      </c>
      <c r="F22" s="17">
        <v>0</v>
      </c>
      <c r="G22" s="17">
        <v>0</v>
      </c>
      <c r="H22" s="17">
        <f>ROUND(D22*F22,0)</f>
        <v>0</v>
      </c>
      <c r="I22" s="17">
        <f>ROUND(D22*G22,0)</f>
        <v>0</v>
      </c>
    </row>
    <row r="24" spans="1:9" ht="36">
      <c r="A24" s="15">
        <v>11</v>
      </c>
      <c r="B24" s="16" t="s">
        <v>141</v>
      </c>
      <c r="C24" s="22" t="s">
        <v>142</v>
      </c>
      <c r="D24" s="17">
        <v>340</v>
      </c>
      <c r="E24" s="16" t="s">
        <v>100</v>
      </c>
      <c r="F24" s="17">
        <v>0</v>
      </c>
      <c r="G24" s="17">
        <v>0</v>
      </c>
      <c r="H24" s="17">
        <f>ROUND(D24*F24,0)</f>
        <v>0</v>
      </c>
      <c r="I24" s="17">
        <f>ROUND(D24*G24,0)</f>
        <v>0</v>
      </c>
    </row>
    <row r="26" spans="1:9" ht="24.75">
      <c r="A26" s="15">
        <v>12</v>
      </c>
      <c r="B26" s="16" t="s">
        <v>143</v>
      </c>
      <c r="C26" s="22" t="s">
        <v>144</v>
      </c>
      <c r="D26" s="17">
        <v>200</v>
      </c>
      <c r="E26" s="16" t="s">
        <v>145</v>
      </c>
      <c r="F26" s="17">
        <v>0</v>
      </c>
      <c r="G26" s="17">
        <v>0</v>
      </c>
      <c r="H26" s="17">
        <f>ROUND(D26*F26,0)</f>
        <v>0</v>
      </c>
      <c r="I26" s="17">
        <f>ROUND(D26*G26,0)</f>
        <v>0</v>
      </c>
    </row>
    <row r="28" spans="1:9" ht="36">
      <c r="A28" s="15">
        <v>13</v>
      </c>
      <c r="B28" s="16" t="s">
        <v>146</v>
      </c>
      <c r="C28" s="22" t="s">
        <v>147</v>
      </c>
      <c r="D28" s="17">
        <v>105</v>
      </c>
      <c r="E28" s="16" t="s">
        <v>145</v>
      </c>
      <c r="F28" s="17">
        <v>0</v>
      </c>
      <c r="G28" s="17">
        <v>0</v>
      </c>
      <c r="H28" s="17">
        <f>ROUND(D28*F28,0)</f>
        <v>0</v>
      </c>
      <c r="I28" s="17">
        <f>ROUND(D28*G28,0)</f>
        <v>0</v>
      </c>
    </row>
    <row r="30" spans="1:9" ht="69.75">
      <c r="A30" s="15">
        <v>14</v>
      </c>
      <c r="B30" s="16" t="s">
        <v>148</v>
      </c>
      <c r="C30" s="22" t="s">
        <v>149</v>
      </c>
      <c r="D30" s="17">
        <v>20.6</v>
      </c>
      <c r="E30" s="16" t="s">
        <v>150</v>
      </c>
      <c r="F30" s="17">
        <v>0</v>
      </c>
      <c r="G30" s="17">
        <v>0</v>
      </c>
      <c r="H30" s="17">
        <f>ROUND(D30*F30,0)</f>
        <v>0</v>
      </c>
      <c r="I30" s="17">
        <f>ROUND(D30*G30,0)</f>
        <v>0</v>
      </c>
    </row>
    <row r="31" ht="38.25">
      <c r="C31" s="22" t="s">
        <v>151</v>
      </c>
    </row>
    <row r="33" spans="1:9" ht="58.5">
      <c r="A33" s="15">
        <v>15</v>
      </c>
      <c r="B33" s="16" t="s">
        <v>152</v>
      </c>
      <c r="C33" s="22" t="s">
        <v>153</v>
      </c>
      <c r="D33" s="17">
        <v>44</v>
      </c>
      <c r="E33" s="16" t="s">
        <v>100</v>
      </c>
      <c r="F33" s="17">
        <v>0</v>
      </c>
      <c r="G33" s="17">
        <v>0</v>
      </c>
      <c r="H33" s="17">
        <f>ROUND(D33*F33,0)</f>
        <v>0</v>
      </c>
      <c r="I33" s="17">
        <f>ROUND(D33*G33,0)</f>
        <v>0</v>
      </c>
    </row>
    <row r="35" spans="1:9" ht="15.75">
      <c r="A35" s="15">
        <v>16</v>
      </c>
      <c r="B35" s="16" t="s">
        <v>116</v>
      </c>
      <c r="C35" s="22" t="s">
        <v>154</v>
      </c>
      <c r="D35" s="17">
        <v>3</v>
      </c>
      <c r="E35" s="16" t="s">
        <v>64</v>
      </c>
      <c r="F35" s="17">
        <v>0</v>
      </c>
      <c r="G35" s="17">
        <v>0</v>
      </c>
      <c r="H35" s="17">
        <f>ROUND(D35*F35,0)</f>
        <v>0</v>
      </c>
      <c r="I35" s="17">
        <f>ROUND(D35*G35,0)</f>
        <v>0</v>
      </c>
    </row>
    <row r="37" spans="1:9" s="23" customFormat="1" ht="12.75">
      <c r="A37" s="18"/>
      <c r="B37" s="19"/>
      <c r="C37" s="19" t="s">
        <v>58</v>
      </c>
      <c r="D37" s="20"/>
      <c r="E37" s="19"/>
      <c r="F37" s="20"/>
      <c r="G37" s="20"/>
      <c r="H37" s="20">
        <f>ROUND(SUM(H2:H36),0)</f>
        <v>0</v>
      </c>
      <c r="I37" s="20">
        <f>ROUND(SUM(I2:I36),0)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Kert- és parképítési munka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2" sqref="G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47.25">
      <c r="A2" s="15">
        <v>1</v>
      </c>
      <c r="B2" s="16" t="s">
        <v>155</v>
      </c>
      <c r="C2" s="22" t="s">
        <v>156</v>
      </c>
      <c r="D2" s="17">
        <v>1</v>
      </c>
      <c r="E2" s="16" t="s">
        <v>64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58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Szabadidő és sportlétesítmények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31.5">
      <c r="A1" s="13" t="s">
        <v>27</v>
      </c>
      <c r="B1" s="14" t="s">
        <v>28</v>
      </c>
      <c r="C1" s="14" t="s">
        <v>29</v>
      </c>
    </row>
    <row r="2" spans="1:3" ht="31.5">
      <c r="A2" s="12" t="s">
        <v>30</v>
      </c>
      <c r="B2" s="12">
        <f>Keverékkészítés!H8</f>
        <v>0</v>
      </c>
      <c r="C2" s="12">
        <f>Keverékkészítés!I8</f>
        <v>0</v>
      </c>
    </row>
    <row r="3" spans="1:3" ht="63">
      <c r="A3" s="12" t="s">
        <v>31</v>
      </c>
      <c r="B3" s="12">
        <f>'Zsaluzás és állványozás'!H4</f>
        <v>0</v>
      </c>
      <c r="C3" s="12">
        <f>'Zsaluzás és állványozás'!I4</f>
        <v>0</v>
      </c>
    </row>
    <row r="4" spans="1:3" ht="63">
      <c r="A4" s="12" t="s">
        <v>32</v>
      </c>
      <c r="B4" s="12">
        <f>'Irtás, föld- és sziklamunka'!H30</f>
        <v>0</v>
      </c>
      <c r="C4" s="12">
        <f>'Irtás, föld- és sziklamunka'!I30</f>
        <v>0</v>
      </c>
    </row>
    <row r="5" spans="1:3" ht="63">
      <c r="A5" s="12" t="s">
        <v>33</v>
      </c>
      <c r="B5" s="12">
        <f>'Helyszíni beton és vasbeton mun'!H6</f>
        <v>0</v>
      </c>
      <c r="C5" s="12">
        <f>'Helyszíni beton és vasbeton mun'!I6</f>
        <v>0</v>
      </c>
    </row>
    <row r="6" spans="1:3" ht="47.25">
      <c r="A6" s="12" t="s">
        <v>34</v>
      </c>
      <c r="B6" s="12">
        <f>'Közműcsatorna-építés'!H4</f>
        <v>0</v>
      </c>
      <c r="C6" s="12">
        <f>'Közműcsatorna-építés'!I4</f>
        <v>0</v>
      </c>
    </row>
    <row r="7" spans="1:3" ht="94.5">
      <c r="A7" s="12" t="s">
        <v>35</v>
      </c>
      <c r="B7" s="12">
        <f>'Útburkolatalap és makadámburkol'!H4</f>
        <v>0</v>
      </c>
      <c r="C7" s="12">
        <f>'Útburkolatalap és makadámburkol'!I4</f>
        <v>0</v>
      </c>
    </row>
    <row r="8" spans="1:3" ht="47.25">
      <c r="A8" s="12" t="s">
        <v>36</v>
      </c>
      <c r="B8" s="12">
        <f>'Kőburkolat készítése'!H15</f>
        <v>0</v>
      </c>
      <c r="C8" s="12">
        <f>'Kőburkolat készítése'!I15</f>
        <v>0</v>
      </c>
    </row>
    <row r="9" spans="1:3" ht="94.5">
      <c r="A9" s="12" t="s">
        <v>37</v>
      </c>
      <c r="B9" s="12">
        <f>'Bitumenes alap és makadámburkol'!H4</f>
        <v>0</v>
      </c>
      <c r="C9" s="12">
        <f>'Bitumenes alap és makadámburkol'!I4</f>
        <v>0</v>
      </c>
    </row>
    <row r="10" spans="1:3" ht="78.75">
      <c r="A10" s="12" t="s">
        <v>38</v>
      </c>
      <c r="B10" s="12">
        <f>'Elektromosenergia-ellátás, vill'!H4</f>
        <v>0</v>
      </c>
      <c r="C10" s="12">
        <f>'Elektromosenergia-ellátás, vill'!I4</f>
        <v>0</v>
      </c>
    </row>
    <row r="11" spans="1:3" ht="47.25">
      <c r="A11" s="12" t="s">
        <v>39</v>
      </c>
      <c r="B11" s="12">
        <f>'Kert- és parképítési munka'!H37</f>
        <v>0</v>
      </c>
      <c r="C11" s="12">
        <f>'Kert- és parképítési munka'!I37</f>
        <v>0</v>
      </c>
    </row>
    <row r="12" spans="1:3" ht="78.75">
      <c r="A12" s="12" t="s">
        <v>40</v>
      </c>
      <c r="B12" s="12">
        <f>'Szabadidő és sportlétesítmények'!H4</f>
        <v>0</v>
      </c>
      <c r="C12" s="12">
        <f>'Szabadidő és sportlétesítmények'!I4</f>
        <v>0</v>
      </c>
    </row>
    <row r="13" spans="1:3" s="13" customFormat="1" ht="15.75">
      <c r="A13" s="13" t="s">
        <v>41</v>
      </c>
      <c r="B13" s="13">
        <f>ROUND(SUM(B2:B12),0)</f>
        <v>0</v>
      </c>
      <c r="C13" s="13">
        <f>ROUND(SUM(C2:C12),0)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G6" sqref="G6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60.75">
      <c r="A2" s="15">
        <v>1</v>
      </c>
      <c r="B2" s="16" t="s">
        <v>51</v>
      </c>
      <c r="C2" s="22" t="s">
        <v>52</v>
      </c>
      <c r="D2" s="17">
        <v>4</v>
      </c>
      <c r="E2" s="16" t="s">
        <v>53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60.75">
      <c r="A4" s="15">
        <v>2</v>
      </c>
      <c r="B4" s="16" t="s">
        <v>54</v>
      </c>
      <c r="C4" s="22" t="s">
        <v>55</v>
      </c>
      <c r="D4" s="17">
        <v>13.2</v>
      </c>
      <c r="E4" s="16" t="s">
        <v>53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60.75">
      <c r="A6" s="15">
        <v>3</v>
      </c>
      <c r="B6" s="16" t="s">
        <v>56</v>
      </c>
      <c r="C6" s="22" t="s">
        <v>57</v>
      </c>
      <c r="D6" s="17">
        <v>7.2</v>
      </c>
      <c r="E6" s="16" t="s">
        <v>53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s="23" customFormat="1" ht="12.75">
      <c r="A8" s="18"/>
      <c r="B8" s="19"/>
      <c r="C8" s="19" t="s">
        <v>58</v>
      </c>
      <c r="D8" s="20"/>
      <c r="E8" s="19"/>
      <c r="F8" s="20"/>
      <c r="G8" s="20"/>
      <c r="H8" s="20">
        <f>ROUND(SUM(H2:H7),0)</f>
        <v>0</v>
      </c>
      <c r="I8" s="20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Keverékkészítés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2" sqref="G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36">
      <c r="A2" s="15">
        <v>1</v>
      </c>
      <c r="B2" s="16" t="s">
        <v>59</v>
      </c>
      <c r="C2" s="22" t="s">
        <v>60</v>
      </c>
      <c r="D2" s="17">
        <v>72</v>
      </c>
      <c r="E2" s="16" t="s">
        <v>61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58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3">
      <selection activeCell="G35" sqref="G35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47.25">
      <c r="A2" s="15">
        <v>1</v>
      </c>
      <c r="B2" s="16" t="s">
        <v>62</v>
      </c>
      <c r="C2" s="22" t="s">
        <v>63</v>
      </c>
      <c r="D2" s="17">
        <v>29</v>
      </c>
      <c r="E2" s="16" t="s">
        <v>64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36">
      <c r="A4" s="15">
        <v>2</v>
      </c>
      <c r="B4" s="16" t="s">
        <v>65</v>
      </c>
      <c r="C4" s="22" t="s">
        <v>66</v>
      </c>
      <c r="D4" s="17">
        <v>23</v>
      </c>
      <c r="E4" s="16" t="s">
        <v>64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15.75">
      <c r="A6" s="15">
        <v>3</v>
      </c>
      <c r="B6" s="16" t="s">
        <v>67</v>
      </c>
      <c r="C6" s="22" t="s">
        <v>68</v>
      </c>
      <c r="D6" s="17">
        <v>24</v>
      </c>
      <c r="E6" s="16" t="s">
        <v>69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ht="24.75">
      <c r="A8" s="15">
        <v>4</v>
      </c>
      <c r="B8" s="16" t="s">
        <v>70</v>
      </c>
      <c r="C8" s="22" t="s">
        <v>71</v>
      </c>
      <c r="D8" s="17">
        <v>199</v>
      </c>
      <c r="E8" s="16" t="s">
        <v>69</v>
      </c>
      <c r="F8" s="17">
        <v>0</v>
      </c>
      <c r="G8" s="17">
        <v>0</v>
      </c>
      <c r="H8" s="17">
        <f>ROUND(D8*F8,0)</f>
        <v>0</v>
      </c>
      <c r="I8" s="17">
        <f>ROUND(D8*G8,0)</f>
        <v>0</v>
      </c>
    </row>
    <row r="10" spans="1:9" ht="47.25">
      <c r="A10" s="15">
        <v>5</v>
      </c>
      <c r="B10" s="16" t="s">
        <v>72</v>
      </c>
      <c r="C10" s="22" t="s">
        <v>73</v>
      </c>
      <c r="D10" s="17">
        <v>278</v>
      </c>
      <c r="E10" s="16" t="s">
        <v>53</v>
      </c>
      <c r="F10" s="17">
        <v>0</v>
      </c>
      <c r="G10" s="17">
        <v>0</v>
      </c>
      <c r="H10" s="17">
        <f>ROUND(D10*F10,0)</f>
        <v>0</v>
      </c>
      <c r="I10" s="17">
        <f>ROUND(D10*G10,0)</f>
        <v>0</v>
      </c>
    </row>
    <row r="12" spans="1:9" ht="47.25">
      <c r="A12" s="15">
        <v>6</v>
      </c>
      <c r="B12" s="16" t="s">
        <v>74</v>
      </c>
      <c r="C12" s="22" t="s">
        <v>75</v>
      </c>
      <c r="D12" s="17">
        <v>18.4</v>
      </c>
      <c r="E12" s="16" t="s">
        <v>53</v>
      </c>
      <c r="F12" s="17">
        <v>0</v>
      </c>
      <c r="G12" s="17">
        <v>0</v>
      </c>
      <c r="H12" s="17">
        <f>ROUND(D12*F12,0)</f>
        <v>0</v>
      </c>
      <c r="I12" s="17">
        <f>ROUND(D12*G12,0)</f>
        <v>0</v>
      </c>
    </row>
    <row r="14" spans="1:9" ht="47.25">
      <c r="A14" s="15">
        <v>7</v>
      </c>
      <c r="B14" s="16" t="s">
        <v>76</v>
      </c>
      <c r="C14" s="22" t="s">
        <v>77</v>
      </c>
      <c r="D14" s="17">
        <v>92.1</v>
      </c>
      <c r="E14" s="16" t="s">
        <v>53</v>
      </c>
      <c r="F14" s="17">
        <v>0</v>
      </c>
      <c r="G14" s="17">
        <v>0</v>
      </c>
      <c r="H14" s="17">
        <f>ROUND(D14*F14,0)</f>
        <v>0</v>
      </c>
      <c r="I14" s="17">
        <f>ROUND(D14*G14,0)</f>
        <v>0</v>
      </c>
    </row>
    <row r="16" spans="1:9" ht="24.75">
      <c r="A16" s="15">
        <v>8</v>
      </c>
      <c r="B16" s="16" t="s">
        <v>78</v>
      </c>
      <c r="C16" s="22" t="s">
        <v>79</v>
      </c>
      <c r="D16" s="17">
        <v>614</v>
      </c>
      <c r="E16" s="16" t="s">
        <v>61</v>
      </c>
      <c r="F16" s="17">
        <v>0</v>
      </c>
      <c r="G16" s="17">
        <v>0</v>
      </c>
      <c r="H16" s="17">
        <f>ROUND(D16*F16,0)</f>
        <v>0</v>
      </c>
      <c r="I16" s="17">
        <f>ROUND(D16*G16,0)</f>
        <v>0</v>
      </c>
    </row>
    <row r="18" spans="1:9" ht="24.75">
      <c r="A18" s="15">
        <v>9</v>
      </c>
      <c r="B18" s="16" t="s">
        <v>80</v>
      </c>
      <c r="C18" s="22" t="s">
        <v>81</v>
      </c>
      <c r="D18" s="17">
        <v>307</v>
      </c>
      <c r="E18" s="16" t="s">
        <v>53</v>
      </c>
      <c r="F18" s="17">
        <v>0</v>
      </c>
      <c r="G18" s="17">
        <v>0</v>
      </c>
      <c r="H18" s="17">
        <f>ROUND(D18*F18,0)</f>
        <v>0</v>
      </c>
      <c r="I18" s="17">
        <f>ROUND(D18*G18,0)</f>
        <v>0</v>
      </c>
    </row>
    <row r="20" spans="1:9" ht="36">
      <c r="A20" s="15">
        <v>10</v>
      </c>
      <c r="B20" s="16" t="s">
        <v>82</v>
      </c>
      <c r="C20" s="22" t="s">
        <v>83</v>
      </c>
      <c r="D20" s="17">
        <v>92.1</v>
      </c>
      <c r="E20" s="16" t="s">
        <v>53</v>
      </c>
      <c r="F20" s="17">
        <v>0</v>
      </c>
      <c r="G20" s="17">
        <v>0</v>
      </c>
      <c r="H20" s="17">
        <f>ROUND(D20*F20,0)</f>
        <v>0</v>
      </c>
      <c r="I20" s="17">
        <f>ROUND(D20*G20,0)</f>
        <v>0</v>
      </c>
    </row>
    <row r="22" spans="1:9" ht="24.75">
      <c r="A22" s="15">
        <v>11</v>
      </c>
      <c r="B22" s="16" t="s">
        <v>84</v>
      </c>
      <c r="C22" s="22" t="s">
        <v>85</v>
      </c>
      <c r="D22" s="17">
        <v>614</v>
      </c>
      <c r="E22" s="16" t="s">
        <v>61</v>
      </c>
      <c r="F22" s="17">
        <v>0</v>
      </c>
      <c r="G22" s="17">
        <v>0</v>
      </c>
      <c r="H22" s="17">
        <f>ROUND(D22*F22,0)</f>
        <v>0</v>
      </c>
      <c r="I22" s="17">
        <f>ROUND(D22*G22,0)</f>
        <v>0</v>
      </c>
    </row>
    <row r="24" spans="1:9" ht="24.75">
      <c r="A24" s="15">
        <v>12</v>
      </c>
      <c r="B24" s="16" t="s">
        <v>86</v>
      </c>
      <c r="C24" s="22" t="s">
        <v>87</v>
      </c>
      <c r="D24" s="17">
        <v>50</v>
      </c>
      <c r="E24" s="16" t="s">
        <v>53</v>
      </c>
      <c r="F24" s="17">
        <v>0</v>
      </c>
      <c r="G24" s="17">
        <v>0</v>
      </c>
      <c r="H24" s="17">
        <f>ROUND(D24*F24,0)</f>
        <v>0</v>
      </c>
      <c r="I24" s="17">
        <f>ROUND(D24*G24,0)</f>
        <v>0</v>
      </c>
    </row>
    <row r="26" spans="1:9" ht="24.75">
      <c r="A26" s="15">
        <v>13</v>
      </c>
      <c r="B26" s="16" t="s">
        <v>86</v>
      </c>
      <c r="C26" s="22" t="s">
        <v>88</v>
      </c>
      <c r="D26" s="17">
        <v>259</v>
      </c>
      <c r="E26" s="16" t="s">
        <v>53</v>
      </c>
      <c r="F26" s="17">
        <v>0</v>
      </c>
      <c r="G26" s="17">
        <v>0</v>
      </c>
      <c r="H26" s="17">
        <f>ROUND(D26*F26,0)</f>
        <v>0</v>
      </c>
      <c r="I26" s="17">
        <f>ROUND(D26*G26,0)</f>
        <v>0</v>
      </c>
    </row>
    <row r="28" spans="1:9" ht="47.25">
      <c r="A28" s="15">
        <v>14</v>
      </c>
      <c r="B28" s="16" t="s">
        <v>86</v>
      </c>
      <c r="C28" s="22" t="s">
        <v>89</v>
      </c>
      <c r="D28" s="17">
        <v>324</v>
      </c>
      <c r="E28" s="16" t="s">
        <v>53</v>
      </c>
      <c r="F28" s="17">
        <v>0</v>
      </c>
      <c r="G28" s="17">
        <v>0</v>
      </c>
      <c r="H28" s="17">
        <f>ROUND(D28*F28,0)</f>
        <v>0</v>
      </c>
      <c r="I28" s="17">
        <f>ROUND(D28*G28,0)</f>
        <v>0</v>
      </c>
    </row>
    <row r="30" spans="1:9" s="23" customFormat="1" ht="12.75">
      <c r="A30" s="18"/>
      <c r="B30" s="19"/>
      <c r="C30" s="19" t="s">
        <v>58</v>
      </c>
      <c r="D30" s="20"/>
      <c r="E30" s="19"/>
      <c r="F30" s="20"/>
      <c r="G30" s="20"/>
      <c r="H30" s="20">
        <f>ROUND(SUM(H2:H29),0)</f>
        <v>0</v>
      </c>
      <c r="I30" s="20">
        <f>ROUND(SUM(I2:I29),0)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4" sqref="G4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15.75">
      <c r="A2" s="15">
        <v>1</v>
      </c>
      <c r="B2" s="16" t="s">
        <v>90</v>
      </c>
      <c r="C2" s="22" t="s">
        <v>91</v>
      </c>
      <c r="D2" s="17">
        <v>2</v>
      </c>
      <c r="E2" s="16" t="s">
        <v>53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24.75">
      <c r="A4" s="15">
        <v>2</v>
      </c>
      <c r="B4" s="16" t="s">
        <v>92</v>
      </c>
      <c r="C4" s="22" t="s">
        <v>93</v>
      </c>
      <c r="D4" s="17">
        <v>81</v>
      </c>
      <c r="E4" s="16" t="s">
        <v>61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s="23" customFormat="1" ht="12.75">
      <c r="A6" s="18"/>
      <c r="B6" s="19"/>
      <c r="C6" s="19" t="s">
        <v>58</v>
      </c>
      <c r="D6" s="20"/>
      <c r="E6" s="19"/>
      <c r="F6" s="20"/>
      <c r="G6" s="20"/>
      <c r="H6" s="20">
        <f>ROUND(SUM(H2:H5),0)</f>
        <v>0</v>
      </c>
      <c r="I6" s="20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2" sqref="G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24.75">
      <c r="A2" s="15">
        <v>1</v>
      </c>
      <c r="B2" s="16" t="s">
        <v>94</v>
      </c>
      <c r="C2" s="22" t="s">
        <v>95</v>
      </c>
      <c r="D2" s="17">
        <v>1</v>
      </c>
      <c r="E2" s="16" t="s">
        <v>53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58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Közműcsatorna-építés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2" sqref="G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69.75">
      <c r="A2" s="15">
        <v>1</v>
      </c>
      <c r="B2" s="16" t="s">
        <v>96</v>
      </c>
      <c r="C2" s="22" t="s">
        <v>97</v>
      </c>
      <c r="D2" s="17">
        <v>92.1</v>
      </c>
      <c r="E2" s="16" t="s">
        <v>53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58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Útburkolatalap és makadámburkolat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13" sqref="G13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36">
      <c r="A2" s="15">
        <v>1</v>
      </c>
      <c r="B2" s="16" t="s">
        <v>98</v>
      </c>
      <c r="C2" s="22" t="s">
        <v>99</v>
      </c>
      <c r="D2" s="17">
        <v>505</v>
      </c>
      <c r="E2" s="16" t="s">
        <v>100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36">
      <c r="A4" s="15">
        <v>2</v>
      </c>
      <c r="B4" s="16" t="s">
        <v>101</v>
      </c>
      <c r="C4" s="22" t="s">
        <v>102</v>
      </c>
      <c r="D4" s="17">
        <v>562</v>
      </c>
      <c r="E4" s="16" t="s">
        <v>61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69.75">
      <c r="A6" s="15">
        <v>3</v>
      </c>
      <c r="B6" s="16" t="s">
        <v>103</v>
      </c>
      <c r="C6" s="22" t="s">
        <v>104</v>
      </c>
      <c r="D6" s="17">
        <v>369</v>
      </c>
      <c r="E6" s="16" t="s">
        <v>100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7" ht="12.75">
      <c r="C7" s="22" t="s">
        <v>105</v>
      </c>
    </row>
    <row r="9" spans="1:9" ht="47.25">
      <c r="A9" s="15">
        <v>4</v>
      </c>
      <c r="B9" s="16" t="s">
        <v>106</v>
      </c>
      <c r="C9" s="22" t="s">
        <v>107</v>
      </c>
      <c r="D9" s="17">
        <v>297</v>
      </c>
      <c r="E9" s="16" t="s">
        <v>61</v>
      </c>
      <c r="F9" s="17">
        <v>0</v>
      </c>
      <c r="G9" s="17">
        <v>0</v>
      </c>
      <c r="H9" s="17">
        <f>ROUND(D9*F9,0)</f>
        <v>0</v>
      </c>
      <c r="I9" s="17">
        <f>ROUND(D9*G9,0)</f>
        <v>0</v>
      </c>
    </row>
    <row r="11" spans="1:9" ht="58.5">
      <c r="A11" s="15">
        <v>5</v>
      </c>
      <c r="B11" s="16" t="s">
        <v>108</v>
      </c>
      <c r="C11" s="22" t="s">
        <v>109</v>
      </c>
      <c r="D11" s="17">
        <v>54</v>
      </c>
      <c r="E11" s="16" t="s">
        <v>64</v>
      </c>
      <c r="F11" s="17">
        <v>0</v>
      </c>
      <c r="G11" s="17">
        <v>0</v>
      </c>
      <c r="H11" s="17">
        <f>ROUND(D11*F11,0)</f>
        <v>0</v>
      </c>
      <c r="I11" s="17">
        <f>ROUND(D11*G11,0)</f>
        <v>0</v>
      </c>
    </row>
    <row r="13" spans="1:9" ht="47.25">
      <c r="A13" s="15">
        <v>6</v>
      </c>
      <c r="B13" s="16" t="s">
        <v>110</v>
      </c>
      <c r="C13" s="22" t="s">
        <v>111</v>
      </c>
      <c r="D13" s="17">
        <v>317</v>
      </c>
      <c r="E13" s="16" t="s">
        <v>61</v>
      </c>
      <c r="F13" s="17">
        <v>0</v>
      </c>
      <c r="G13" s="17">
        <v>0</v>
      </c>
      <c r="H13" s="17">
        <f>ROUND(D13*F13,0)</f>
        <v>0</v>
      </c>
      <c r="I13" s="17">
        <f>ROUND(D13*G13,0)</f>
        <v>0</v>
      </c>
    </row>
    <row r="15" spans="1:9" s="23" customFormat="1" ht="12.75">
      <c r="A15" s="18"/>
      <c r="B15" s="19"/>
      <c r="C15" s="19" t="s">
        <v>58</v>
      </c>
      <c r="D15" s="20"/>
      <c r="E15" s="19"/>
      <c r="F15" s="20"/>
      <c r="G15" s="20"/>
      <c r="H15" s="20">
        <f>ROUND(SUM(H2:H14),0)</f>
        <v>0</v>
      </c>
      <c r="I15" s="20">
        <f>ROUND(SUM(I2:I14),0)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Kőburkolat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/>
  <dcterms:created xsi:type="dcterms:W3CDTF">2016-06-30T11:57:35Z</dcterms:created>
  <dcterms:modified xsi:type="dcterms:W3CDTF">2016-07-20T08:52:22Z</dcterms:modified>
  <cp:category/>
  <cp:version/>
  <cp:contentType/>
  <cp:contentStatus/>
  <cp:revision>5</cp:revision>
</cp:coreProperties>
</file>