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724" tabRatio="904" activeTab="0"/>
  </bookViews>
  <sheets>
    <sheet name="Összesítő" sheetId="1" r:id="rId1"/>
    <sheet name="Külső elektromos munkálatok" sheetId="2" r:id="rId2"/>
  </sheets>
  <definedNames>
    <definedName name="_xlnm.Print_Titles" localSheetId="1">'Külső elektromos munkálatok'!$1:$4</definedName>
    <definedName name="_xlnm.Print_Area" localSheetId="1">'Külső elektromos munkálatok'!$A$1:$I$35</definedName>
    <definedName name="_xlnm.Print_Area" localSheetId="0">'Összesítő'!$A$1:$E$22</definedName>
  </definedNames>
  <calcPr fullCalcOnLoad="1"/>
</workbook>
</file>

<file path=xl/sharedStrings.xml><?xml version="1.0" encoding="utf-8"?>
<sst xmlns="http://schemas.openxmlformats.org/spreadsheetml/2006/main" count="98" uniqueCount="80">
  <si>
    <t xml:space="preserve">Kábelárokban homokágy készítése, 0,3 m szélességben, 0,2 m vastagságban
</t>
  </si>
  <si>
    <t xml:space="preserve">Kábelárok készítése, 0,3 m szélességben, 0,8 m mélységben
</t>
  </si>
  <si>
    <t xml:space="preserve">Kisfeszültségű kábelek szállítása, üzemkészre szerelése és üzembevétele, beleértve a kábeltálcákon, kábeltartókon történő elhelyezést és rögzítést, valamint az összes segédanyagot, kábelvégelzárókat, végkiképzéseket, jelöléseket és csatlakoztatási munkákat. PVC szigetelésű kábelek, kerek vagy szektor formált, egy vagy többszálú csupasz rézvezetővel, PVC érszigeteléssel. Az ereket közös kitöltő burkolat veszi körül. A külső köpeny fekete PVC szabvány és méretjelzéssel. Környezeti hőmérséklet -5°C és +70°C között. A kábeljelöléseket a végpontokon, a födémáttöréseknél, az épületbe való érkezésnél és a nyomvonal mentén 30m-enként szükséges elhelyezni. A kábelekre vonatkozó szabványok: DIN VDE 0271/0276 , MSZ 1167, MSZ IEC 502.
</t>
  </si>
  <si>
    <t>rezsióra:</t>
  </si>
  <si>
    <t>Meny-nyiség</t>
  </si>
  <si>
    <t>KIVITELI TERV</t>
  </si>
  <si>
    <t>Kiegészítő tételek</t>
  </si>
  <si>
    <t>ELEKTROMOS SZERELÉSEK ÖSSZESEN</t>
  </si>
  <si>
    <t>m</t>
  </si>
  <si>
    <t>klt</t>
  </si>
  <si>
    <t>Vezetékek, kábelek</t>
  </si>
  <si>
    <t>Elosztó berendezések</t>
  </si>
  <si>
    <t>Világítótestek, lámpatestek</t>
  </si>
  <si>
    <t>Mérték-egység</t>
  </si>
  <si>
    <t>Tétel-szám</t>
  </si>
  <si>
    <t>Védőcsövek, kábeltálcák, csatornák</t>
  </si>
  <si>
    <t>MUNKANEM</t>
  </si>
  <si>
    <t>ANYAGÁR</t>
  </si>
  <si>
    <t>DÍJ</t>
  </si>
  <si>
    <t>Sor-szám</t>
  </si>
  <si>
    <t xml:space="preserve"> </t>
  </si>
  <si>
    <t>ANYAG-DÍJ</t>
  </si>
  <si>
    <t>MEGNEVEZÉS</t>
  </si>
  <si>
    <t xml:space="preserve">db     </t>
  </si>
  <si>
    <t xml:space="preserve">klt    </t>
  </si>
  <si>
    <t>EGYSÉGÁR (Ft)</t>
  </si>
  <si>
    <t>VÁLLALÁSI ÁR (Ft)</t>
  </si>
  <si>
    <t>Normaidő</t>
  </si>
  <si>
    <t>Rezsióradíj</t>
  </si>
  <si>
    <t>ANYAG</t>
  </si>
  <si>
    <t>ÁRAZOTT KÖLTSÉGVETÉS KIÍRÁS</t>
  </si>
  <si>
    <t>ÁFA(27%)</t>
  </si>
  <si>
    <t>Külső elektromos munkálatok</t>
  </si>
  <si>
    <t xml:space="preserve">Kábelárokban kábeljelző szalag elhelyezése 
</t>
  </si>
  <si>
    <t xml:space="preserve">Vezetékvég kialakítás és bekötés készülékhez, szerelőlapra vagy berendezéshez
2,5-6mm2 keresztmetszethez erenként
</t>
  </si>
  <si>
    <t xml:space="preserve">Kábelhálózati mérések és jegyzőkönyvek készítése
</t>
  </si>
  <si>
    <t xml:space="preserve">Megvalósulási tervdokumentáció készítése, geodéziai beméréssel, 3 példányban
</t>
  </si>
  <si>
    <t>Külső elektromos munkálatok összesen:</t>
  </si>
  <si>
    <t>Eredeti ár</t>
  </si>
  <si>
    <t>Hálózatfejlesztési hozzájárulás</t>
  </si>
  <si>
    <t>BRUTTÓ ÉRTÉK ÖSSZESEN</t>
  </si>
  <si>
    <t>listaár szorzó:</t>
  </si>
  <si>
    <t xml:space="preserve">NAYY kábel földárokba fektetve, védőcsőbe húzva
4x240mm2
</t>
  </si>
  <si>
    <r>
      <t xml:space="preserve">"LK2" jelű lámpatest 60m-es oszlopcsúcsre helyezhető LED-es közvilágítási lámpatest, széles sávot világító fényeloszlással. 3000K-es, 3269lm kezdeti fényáramú fényforrással, 79lm/W hatásfokkal. Tungsram Schreder CONDELA 6/60/3/S 6m-es körkeresztmetszetű kúpos olszopon, a színe a lámpatest színére festve, talpcsavaros kivitel, AT-042-100/43-as alapvasalattal, 2db. ∅63-as védőcső bevezetés kialakításával
</t>
    </r>
    <r>
      <rPr>
        <b/>
        <i/>
        <sz val="12"/>
        <rFont val="Arial Narrow"/>
        <family val="2"/>
      </rPr>
      <t xml:space="preserve">PHILIPS BGP060 1xECO43-2S/740 MSO
Tungsram Schreder Condela 4/60/3/S (lámpatest színére festve)
Tungsram Schreder AT-042-100/43 alapvasalat
</t>
    </r>
  </si>
  <si>
    <t xml:space="preserve">NYY-J kábel földárokba fektetve, védőcsőbe húzva
5x6mm2
</t>
  </si>
  <si>
    <t>1.1</t>
  </si>
  <si>
    <t>2.1</t>
  </si>
  <si>
    <t>2.2</t>
  </si>
  <si>
    <t>1.0</t>
  </si>
  <si>
    <t>2.0</t>
  </si>
  <si>
    <t>3.0</t>
  </si>
  <si>
    <t>3.1</t>
  </si>
  <si>
    <t>3.2</t>
  </si>
  <si>
    <t>4.0</t>
  </si>
  <si>
    <t>4.1</t>
  </si>
  <si>
    <t>4.2</t>
  </si>
  <si>
    <t xml:space="preserve">Kábelárok készítése, 0,3 m szélességben, 1,1 m mélységben
</t>
  </si>
  <si>
    <t xml:space="preserve">Horganyzott köracél földelőrúd leverve, földelővezetékkel összekötve
átm 25mm/6m
</t>
  </si>
  <si>
    <t xml:space="preserve">Horganyzott köracél földelőrúd leverve, földelővezetékkel összekötve
átm 25mm/3m
</t>
  </si>
  <si>
    <t>5.0</t>
  </si>
  <si>
    <t>5.1</t>
  </si>
  <si>
    <t>5.2</t>
  </si>
  <si>
    <t>5.3</t>
  </si>
  <si>
    <t>5.4</t>
  </si>
  <si>
    <t>5.5</t>
  </si>
  <si>
    <t>5.6</t>
  </si>
  <si>
    <t>5.7</t>
  </si>
  <si>
    <t>5.8</t>
  </si>
  <si>
    <t>5.9</t>
  </si>
  <si>
    <t xml:space="preserve">"FXKVS 110 hajlékony, kívül bordázott, belül sima védőcső, polietilénből, nagy mechanikai igénybevételre, földárokba vagy aljzatba helyezve,
Ø 110 mm
</t>
  </si>
  <si>
    <t xml:space="preserve">"FXKVS 63 hajlékony, kívül bordázott, belül sima védőcső, polietilénből, nagy mechanikai igénybevételre, földárokba vagy aljzatba helyezve,
Ø 63 mm
</t>
  </si>
  <si>
    <t>KÜLSŐ VILLAMOS BERENDEZÉS</t>
  </si>
  <si>
    <r>
      <t xml:space="preserve">A költségvetésben szereplő tételek műszaki és észtétikai színvonalat képviselnek, melyek helyett, csak azonos vagy jobb műszaki paraméterekkel rendelkező készülékek vagy berendezések alkalmazhatók!
</t>
    </r>
    <r>
      <rPr>
        <sz val="12"/>
        <rFont val="Arial Narrow"/>
        <family val="2"/>
      </rPr>
      <t xml:space="preserve">A lámpatestek megrendelése előtt a típusokat az Építész tervezővel jóváhagyatni szükséges. A lámpatestek tartószerkezettel és fényforrással együtt értendők.
A gyengeáramú rendszertervek külön tervkötetben készültek.
A túlfeszültségvédelmi berendezéseket csak egy  gyártmány családból lehet választani!
</t>
    </r>
    <r>
      <rPr>
        <b/>
        <sz val="12"/>
        <rFont val="Arial Narrow"/>
        <family val="2"/>
      </rPr>
      <t xml:space="preserve">A költségvetés kiírás csak a műszaki leírással és a kiviteli tervekkel együtt érvényes! </t>
    </r>
  </si>
  <si>
    <t>SÓSTÓI MÚZEUMFALU FEJLESZTÉS - TURIZMUSFEJLESZTÉS
HRSZ: 15049
I. ÚJ LÁTOGATÓKÖZPONT KIALAKÍTÁSA
HRSZ:0294/2
II. MŰTÁRGY TÁROLÁS KORSZERŰ FELTÉTELEINEK BIZTOSÍTÁSA ÉS OKTATÁSI ÉS IGAZGATÁSI KÖZPONT KIALAKÍTÁSA
III. SZABADTÉRI SZÍNPAD NÉZŐTÉR ÉS KÖZÖNSÉGFORGALMI VIZESBLOKK KIALAKÍTÁSA</t>
  </si>
  <si>
    <t>"LK1" jelű betongyámos fa oszlopra rögzítendő karszerkezet és lámpatest HOLLÓKŐ típusú 920mm magasságú és 920mm benyúlású karos lámpatest, alábbi rajz szerinti kivitelben: 
- E27 porcelán foglalattal szerelt üvegburás lámpatest IP52 optikai tér védettséggel
- íves acélcső karszerkezet, 2db öntöttvas felfogató talppal (kábelbevezetés az alsó talpon keresztül)
- a kívánt RAL színskála szerinti színre porfestve, a mellékelt látványrajz és fénykép szerinti kivitelben
- 5m-es fa oszlop kültéri alkalmazásokhoz időtállóan lekezelve, Építész tervező által választott fa anyagból és színben lefestve, betongyámra rögzítve
- kábelezés fa oszlop hátulján lévő bemart hornyban vezetve, kábelkivezetés az oszlop átfúrásával.
- oszlopon kültéri IP55-ös öntöttvas kábelkötő szerelvényezés
- 2db. átm. 63mm-es védőcső felállás kábel fűzéshez</t>
  </si>
  <si>
    <t xml:space="preserve">NAYY-J kábel földárokba fektetve, védőcsőbe húzva
5x35mm2
</t>
  </si>
  <si>
    <t>3.3</t>
  </si>
  <si>
    <t xml:space="preserve">EVLink Álló elektromos autótöltő állomás T2 + TF - 22kW + 3,5kW, RFID
T2 (Mennekes) + Hagyományos Schuko* csatlakozóval
- kiegészítő GPRS modem távoli felügyelethez
</t>
  </si>
  <si>
    <t>5.10</t>
  </si>
  <si>
    <t xml:space="preserve">"EK-00.M" jelű csatlakozó mérő szekrény terve a 16-064-EL-KMF-K-01.00 számú terv szerint!
</t>
  </si>
</sst>
</file>

<file path=xl/styles.xml><?xml version="1.0" encoding="utf-8"?>
<styleSheet xmlns="http://schemas.openxmlformats.org/spreadsheetml/2006/main">
  <numFmts count="3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
    <numFmt numFmtId="173" formatCode="0.000%"/>
    <numFmt numFmtId="174" formatCode="#\ ??/100%"/>
    <numFmt numFmtId="175" formatCode="0.000"/>
    <numFmt numFmtId="176" formatCode="0.0"/>
    <numFmt numFmtId="177" formatCode="#,##0.000"/>
    <numFmt numFmtId="178" formatCode="#,##0.0000"/>
    <numFmt numFmtId="179" formatCode="&quot;Igen&quot;;&quot;Igen&quot;;&quot;Nem&quot;"/>
    <numFmt numFmtId="180" formatCode="&quot;Igaz&quot;;&quot;Igaz&quot;;&quot;Hamis&quot;"/>
    <numFmt numFmtId="181" formatCode="&quot;Be&quot;;&quot;Be&quot;;&quot;Ki&quot;"/>
    <numFmt numFmtId="182" formatCode="#,##0.00\ _F_t"/>
    <numFmt numFmtId="183" formatCode="#,##0\ &quot;Ft&quot;"/>
    <numFmt numFmtId="184" formatCode="#,##0\ _F_t"/>
    <numFmt numFmtId="185" formatCode="0.0%"/>
    <numFmt numFmtId="186" formatCode="#,##0.00\ &quot;Ft&quot;"/>
    <numFmt numFmtId="187" formatCode="[$€-2]\ #\ ##,000_);[Red]\([$€-2]\ #\ ##,000\)"/>
    <numFmt numFmtId="188" formatCode="[Red]#,##0\ _F_t;[Green]\-#,##0\ _F_t"/>
    <numFmt numFmtId="189" formatCode="_-* #,##0_-;\-* #,##0_-;_-* \-_-;_-@_-"/>
    <numFmt numFmtId="190" formatCode="_-* #,##0.00_-;\-* #,##0.00_-;_-* \-??_-;_-@_-"/>
    <numFmt numFmtId="191" formatCode="_(\$* #,##0.00_);_(\$* \(#,##0.00\);_(\$* \-??_);_(@_)"/>
    <numFmt numFmtId="192" formatCode="_-&quot;L. &quot;* #,##0_-;&quot;-L. &quot;* #,##0_-;_-&quot;L. &quot;* \-_-;_-@_-"/>
    <numFmt numFmtId="193" formatCode="_-&quot;L. &quot;* #,##0.00_-;&quot;-L. &quot;* #,##0.00_-;_-&quot;L. &quot;* \-??_-;_-@_-"/>
    <numFmt numFmtId="194" formatCode="[$-40E]yyyy\.\ mmmm\ d\."/>
  </numFmts>
  <fonts count="73">
    <font>
      <sz val="12"/>
      <name val="Times New Roman CE"/>
      <family val="0"/>
    </font>
    <font>
      <b/>
      <sz val="12"/>
      <name val="Times New Roman CE"/>
      <family val="0"/>
    </font>
    <font>
      <i/>
      <sz val="12"/>
      <name val="Times New Roman CE"/>
      <family val="0"/>
    </font>
    <font>
      <b/>
      <i/>
      <sz val="12"/>
      <name val="Times New Roman CE"/>
      <family val="0"/>
    </font>
    <font>
      <u val="single"/>
      <sz val="9"/>
      <color indexed="12"/>
      <name val="Times New Roman CE"/>
      <family val="0"/>
    </font>
    <font>
      <u val="single"/>
      <sz val="9"/>
      <color indexed="36"/>
      <name val="Times New Roman CE"/>
      <family val="0"/>
    </font>
    <font>
      <sz val="12"/>
      <name val="Arial Narrow"/>
      <family val="2"/>
    </font>
    <font>
      <b/>
      <sz val="16"/>
      <name val="Arial Narrow"/>
      <family val="2"/>
    </font>
    <font>
      <b/>
      <sz val="14"/>
      <name val="Arial Narrow"/>
      <family val="2"/>
    </font>
    <font>
      <b/>
      <sz val="12"/>
      <name val="Arial Narrow"/>
      <family val="2"/>
    </font>
    <font>
      <sz val="10"/>
      <name val="Arial Narrow"/>
      <family val="2"/>
    </font>
    <font>
      <b/>
      <sz val="10"/>
      <name val="Arial Narrow"/>
      <family val="2"/>
    </font>
    <font>
      <b/>
      <u val="single"/>
      <sz val="12"/>
      <name val="Arial Narrow"/>
      <family val="2"/>
    </font>
    <font>
      <i/>
      <sz val="12"/>
      <name val="Arial Narrow"/>
      <family val="2"/>
    </font>
    <font>
      <b/>
      <i/>
      <sz val="12"/>
      <name val="Arial Narrow"/>
      <family val="2"/>
    </font>
    <font>
      <sz val="10"/>
      <name val="Times New Roman"/>
      <family val="1"/>
    </font>
    <font>
      <sz val="10"/>
      <name val="Arial"/>
      <family val="2"/>
    </font>
    <font>
      <sz val="9"/>
      <name val="Arial Narrow"/>
      <family val="2"/>
    </font>
    <font>
      <sz val="8"/>
      <name val="Times New Roman CE"/>
      <family val="0"/>
    </font>
    <font>
      <sz val="11"/>
      <color indexed="8"/>
      <name val="Calibri"/>
      <family val="2"/>
    </font>
    <font>
      <sz val="11"/>
      <color indexed="9"/>
      <name val="Calibri"/>
      <family val="2"/>
    </font>
    <font>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0"/>
      <name val="Tahoma"/>
      <family val="2"/>
    </font>
    <font>
      <sz val="10"/>
      <color indexed="8"/>
      <name val="MS Sans Serif"/>
      <family val="2"/>
    </font>
    <font>
      <sz val="11"/>
      <name val="‚l‚r ‚oSVbN"/>
      <family val="0"/>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9"/>
      <name val="Arial"/>
      <family val="2"/>
    </font>
    <font>
      <sz val="10"/>
      <name val="Arial CE"/>
      <family val="0"/>
    </font>
    <font>
      <sz val="11"/>
      <color indexed="52"/>
      <name val="Calibri"/>
      <family val="2"/>
    </font>
    <font>
      <u val="single"/>
      <sz val="9"/>
      <color indexed="12"/>
      <name val="Arial"/>
      <family val="2"/>
    </font>
    <font>
      <sz val="11"/>
      <color indexed="60"/>
      <name val="Calibri"/>
      <family val="2"/>
    </font>
    <font>
      <u val="single"/>
      <sz val="9"/>
      <color indexed="20"/>
      <name val="Arial"/>
      <family val="2"/>
    </font>
    <font>
      <b/>
      <sz val="11"/>
      <color indexed="52"/>
      <name val="Calibri"/>
      <family val="2"/>
    </font>
    <font>
      <sz val="12"/>
      <name val="Univers"/>
      <family val="2"/>
    </font>
    <font>
      <sz val="11"/>
      <name val="Arial CE"/>
      <family val="0"/>
    </font>
    <font>
      <sz val="10"/>
      <name val="MS Sans Serif"/>
      <family val="2"/>
    </font>
    <font>
      <sz val="8"/>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10"/>
      <name val="Calibri"/>
      <family val="2"/>
    </font>
    <font>
      <sz val="12"/>
      <color indexed="10"/>
      <name val="Arial Narrow"/>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FF0000"/>
      <name val="Arial Narrow"/>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2" fillId="0" borderId="0">
      <alignment/>
      <protection/>
    </xf>
    <xf numFmtId="0" fontId="55" fillId="2" borderId="0" applyNumberFormat="0" applyBorder="0" applyAlignment="0" applyProtection="0"/>
    <xf numFmtId="0" fontId="19" fillId="3" borderId="0" applyNumberFormat="0" applyBorder="0" applyAlignment="0" applyProtection="0"/>
    <xf numFmtId="0" fontId="55" fillId="4" borderId="0" applyNumberFormat="0" applyBorder="0" applyAlignment="0" applyProtection="0"/>
    <xf numFmtId="0" fontId="19" fillId="5" borderId="0" applyNumberFormat="0" applyBorder="0" applyAlignment="0" applyProtection="0"/>
    <xf numFmtId="0" fontId="55" fillId="6" borderId="0" applyNumberFormat="0" applyBorder="0" applyAlignment="0" applyProtection="0"/>
    <xf numFmtId="0" fontId="19" fillId="7" borderId="0" applyNumberFormat="0" applyBorder="0" applyAlignment="0" applyProtection="0"/>
    <xf numFmtId="0" fontId="55" fillId="8" borderId="0" applyNumberFormat="0" applyBorder="0" applyAlignment="0" applyProtection="0"/>
    <xf numFmtId="0" fontId="19" fillId="9" borderId="0" applyNumberFormat="0" applyBorder="0" applyAlignment="0" applyProtection="0"/>
    <xf numFmtId="0" fontId="55" fillId="10" borderId="0" applyNumberFormat="0" applyBorder="0" applyAlignment="0" applyProtection="0"/>
    <xf numFmtId="0" fontId="19" fillId="11" borderId="0" applyNumberFormat="0" applyBorder="0" applyAlignment="0" applyProtection="0"/>
    <xf numFmtId="0" fontId="55" fillId="12" borderId="0" applyNumberFormat="0" applyBorder="0" applyAlignment="0" applyProtection="0"/>
    <xf numFmtId="0" fontId="19" fillId="13" borderId="0" applyNumberFormat="0" applyBorder="0" applyAlignment="0" applyProtection="0"/>
    <xf numFmtId="0" fontId="55" fillId="14" borderId="0" applyNumberFormat="0" applyBorder="0" applyAlignment="0" applyProtection="0"/>
    <xf numFmtId="0" fontId="19" fillId="15" borderId="0" applyNumberFormat="0" applyBorder="0" applyAlignment="0" applyProtection="0"/>
    <xf numFmtId="0" fontId="55" fillId="16" borderId="0" applyNumberFormat="0" applyBorder="0" applyAlignment="0" applyProtection="0"/>
    <xf numFmtId="0" fontId="19" fillId="17" borderId="0" applyNumberFormat="0" applyBorder="0" applyAlignment="0" applyProtection="0"/>
    <xf numFmtId="0" fontId="55" fillId="18" borderId="0" applyNumberFormat="0" applyBorder="0" applyAlignment="0" applyProtection="0"/>
    <xf numFmtId="0" fontId="19" fillId="19" borderId="0" applyNumberFormat="0" applyBorder="0" applyAlignment="0" applyProtection="0"/>
    <xf numFmtId="0" fontId="55" fillId="20" borderId="0" applyNumberFormat="0" applyBorder="0" applyAlignment="0" applyProtection="0"/>
    <xf numFmtId="0" fontId="19" fillId="9" borderId="0" applyNumberFormat="0" applyBorder="0" applyAlignment="0" applyProtection="0"/>
    <xf numFmtId="0" fontId="55" fillId="21" borderId="0" applyNumberFormat="0" applyBorder="0" applyAlignment="0" applyProtection="0"/>
    <xf numFmtId="0" fontId="19" fillId="15" borderId="0" applyNumberFormat="0" applyBorder="0" applyAlignment="0" applyProtection="0"/>
    <xf numFmtId="0" fontId="55" fillId="22" borderId="0" applyNumberFormat="0" applyBorder="0" applyAlignment="0" applyProtection="0"/>
    <xf numFmtId="0" fontId="19" fillId="23" borderId="0" applyNumberFormat="0" applyBorder="0" applyAlignment="0" applyProtection="0"/>
    <xf numFmtId="0" fontId="56" fillId="24" borderId="0" applyNumberFormat="0" applyBorder="0" applyAlignment="0" applyProtection="0"/>
    <xf numFmtId="0" fontId="20" fillId="25" borderId="0" applyNumberFormat="0" applyBorder="0" applyAlignment="0" applyProtection="0"/>
    <xf numFmtId="0" fontId="56" fillId="26" borderId="0" applyNumberFormat="0" applyBorder="0" applyAlignment="0" applyProtection="0"/>
    <xf numFmtId="0" fontId="20" fillId="17" borderId="0" applyNumberFormat="0" applyBorder="0" applyAlignment="0" applyProtection="0"/>
    <xf numFmtId="0" fontId="56" fillId="27" borderId="0" applyNumberFormat="0" applyBorder="0" applyAlignment="0" applyProtection="0"/>
    <xf numFmtId="0" fontId="20" fillId="19" borderId="0" applyNumberFormat="0" applyBorder="0" applyAlignment="0" applyProtection="0"/>
    <xf numFmtId="0" fontId="56" fillId="28" borderId="0" applyNumberFormat="0" applyBorder="0" applyAlignment="0" applyProtection="0"/>
    <xf numFmtId="0" fontId="20" fillId="29" borderId="0" applyNumberFormat="0" applyBorder="0" applyAlignment="0" applyProtection="0"/>
    <xf numFmtId="0" fontId="56" fillId="30" borderId="0" applyNumberFormat="0" applyBorder="0" applyAlignment="0" applyProtection="0"/>
    <xf numFmtId="0" fontId="20" fillId="31" borderId="0" applyNumberFormat="0" applyBorder="0" applyAlignment="0" applyProtection="0"/>
    <xf numFmtId="0" fontId="56" fillId="32" borderId="0" applyNumberFormat="0" applyBorder="0" applyAlignment="0" applyProtection="0"/>
    <xf numFmtId="0" fontId="20" fillId="33" borderId="0" applyNumberFormat="0" applyBorder="0" applyAlignment="0" applyProtection="0"/>
    <xf numFmtId="0" fontId="57" fillId="34" borderId="1" applyNumberFormat="0" applyAlignment="0" applyProtection="0"/>
    <xf numFmtId="0" fontId="21" fillId="13" borderId="2" applyNumberFormat="0" applyAlignment="0" applyProtection="0"/>
    <xf numFmtId="0" fontId="58" fillId="0" borderId="0" applyNumberFormat="0" applyFill="0" applyBorder="0" applyAlignment="0" applyProtection="0"/>
    <xf numFmtId="0" fontId="33" fillId="0" borderId="0" applyNumberFormat="0" applyFill="0" applyBorder="0" applyAlignment="0" applyProtection="0"/>
    <xf numFmtId="0" fontId="59" fillId="0" borderId="3" applyNumberFormat="0" applyFill="0" applyAlignment="0" applyProtection="0"/>
    <xf numFmtId="0" fontId="34" fillId="0" borderId="4" applyNumberFormat="0" applyFill="0" applyAlignment="0" applyProtection="0"/>
    <xf numFmtId="0" fontId="60" fillId="0" borderId="5" applyNumberFormat="0" applyFill="0" applyAlignment="0" applyProtection="0"/>
    <xf numFmtId="0" fontId="35" fillId="0" borderId="6" applyNumberFormat="0" applyFill="0" applyAlignment="0" applyProtection="0"/>
    <xf numFmtId="0" fontId="61" fillId="0" borderId="7" applyNumberFormat="0" applyFill="0" applyAlignment="0" applyProtection="0"/>
    <xf numFmtId="0" fontId="36" fillId="0" borderId="8" applyNumberFormat="0" applyFill="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37" fillId="0" borderId="9" applyProtection="0">
      <alignment horizontal="center" vertical="top" wrapText="1"/>
    </xf>
    <xf numFmtId="189" fontId="38" fillId="0" borderId="0" applyFont="0" applyFill="0" applyAlignment="0" applyProtection="0"/>
    <xf numFmtId="190" fontId="38" fillId="0" borderId="0" applyFont="0" applyFill="0" applyAlignment="0" applyProtection="0"/>
    <xf numFmtId="0" fontId="62" fillId="35" borderId="10" applyNumberFormat="0" applyAlignment="0" applyProtection="0"/>
    <xf numFmtId="0" fontId="22" fillId="36" borderId="1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64" fillId="0" borderId="12" applyNumberFormat="0" applyFill="0" applyAlignment="0" applyProtection="0"/>
    <xf numFmtId="0" fontId="39" fillId="0" borderId="13" applyNumberFormat="0" applyFill="0" applyAlignment="0" applyProtection="0"/>
    <xf numFmtId="0" fontId="40" fillId="0" borderId="0" applyNumberFormat="0" applyFill="0" applyAlignment="0" applyProtection="0"/>
    <xf numFmtId="0" fontId="0" fillId="37" borderId="14" applyNumberFormat="0" applyFont="0" applyAlignment="0" applyProtection="0"/>
    <xf numFmtId="0" fontId="38" fillId="38" borderId="15"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65" fillId="49" borderId="0" applyNumberFormat="0" applyBorder="0" applyAlignment="0" applyProtection="0"/>
    <xf numFmtId="0" fontId="24" fillId="7" borderId="0" applyNumberFormat="0" applyBorder="0" applyAlignment="0" applyProtection="0"/>
    <xf numFmtId="0" fontId="66" fillId="50" borderId="16" applyNumberFormat="0" applyAlignment="0" applyProtection="0"/>
    <xf numFmtId="0" fontId="25" fillId="51" borderId="17" applyNumberFormat="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26" fillId="0" borderId="0" applyNumberFormat="0" applyFill="0" applyBorder="0" applyAlignment="0" applyProtection="0"/>
    <xf numFmtId="191" fontId="38" fillId="0" borderId="0" applyFont="0" applyFill="0" applyAlignment="0" applyProtection="0"/>
    <xf numFmtId="0" fontId="46"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 fillId="0" borderId="0">
      <alignment/>
      <protection/>
    </xf>
    <xf numFmtId="0" fontId="16" fillId="0" borderId="0">
      <alignment/>
      <protection/>
    </xf>
    <xf numFmtId="0" fontId="0" fillId="0" borderId="0">
      <alignment/>
      <protection/>
    </xf>
    <xf numFmtId="0" fontId="2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16" fillId="0" borderId="0">
      <alignment/>
      <protection/>
    </xf>
    <xf numFmtId="0" fontId="55" fillId="0" borderId="0">
      <alignment/>
      <protection/>
    </xf>
    <xf numFmtId="0" fontId="31" fillId="0" borderId="0">
      <alignment/>
      <protection/>
    </xf>
    <xf numFmtId="0" fontId="16" fillId="0" borderId="0">
      <alignment/>
      <protection/>
    </xf>
    <xf numFmtId="0" fontId="68" fillId="0" borderId="18" applyNumberFormat="0" applyFill="0" applyAlignment="0" applyProtection="0"/>
    <xf numFmtId="0" fontId="27" fillId="0" borderId="1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8" fillId="0" borderId="0" applyFont="0">
      <alignment/>
      <protection/>
    </xf>
    <xf numFmtId="0" fontId="69" fillId="52" borderId="0" applyNumberFormat="0" applyBorder="0" applyAlignment="0" applyProtection="0"/>
    <xf numFmtId="0" fontId="28" fillId="5" borderId="0" applyNumberFormat="0" applyBorder="0" applyAlignment="0" applyProtection="0"/>
    <xf numFmtId="0" fontId="70" fillId="53" borderId="0" applyNumberFormat="0" applyBorder="0" applyAlignment="0" applyProtection="0"/>
    <xf numFmtId="0" fontId="41" fillId="54" borderId="0" applyNumberFormat="0" applyBorder="0" applyAlignment="0" applyProtection="0"/>
    <xf numFmtId="0" fontId="42" fillId="0" borderId="0" applyNumberFormat="0" applyFill="0" applyAlignment="0" applyProtection="0"/>
    <xf numFmtId="0" fontId="16" fillId="0" borderId="0">
      <alignment/>
      <protection/>
    </xf>
    <xf numFmtId="0" fontId="71" fillId="50" borderId="1" applyNumberFormat="0" applyAlignment="0" applyProtection="0"/>
    <xf numFmtId="0" fontId="43" fillId="51" borderId="2" applyNumberFormat="0" applyAlignment="0" applyProtection="0"/>
    <xf numFmtId="9" fontId="0" fillId="0" borderId="0" applyFont="0" applyFill="0" applyBorder="0" applyAlignment="0" applyProtection="0"/>
    <xf numFmtId="192" fontId="38" fillId="0" borderId="0" applyFont="0" applyFill="0" applyAlignment="0" applyProtection="0"/>
    <xf numFmtId="193" fontId="38" fillId="0" borderId="0" applyFont="0" applyFill="0" applyAlignment="0" applyProtection="0"/>
    <xf numFmtId="0" fontId="44" fillId="0" borderId="0">
      <alignment/>
      <protection/>
    </xf>
  </cellStyleXfs>
  <cellXfs count="135">
    <xf numFmtId="0" fontId="0" fillId="0" borderId="0" xfId="0" applyAlignment="1">
      <alignment/>
    </xf>
    <xf numFmtId="0" fontId="6" fillId="7" borderId="0" xfId="0" applyNumberFormat="1" applyFont="1" applyFill="1" applyBorder="1" applyAlignment="1" applyProtection="1">
      <alignment horizontal="center" vertical="top" wrapText="1"/>
      <protection locked="0"/>
    </xf>
    <xf numFmtId="0" fontId="6" fillId="0" borderId="0" xfId="0" applyFont="1" applyFill="1" applyBorder="1" applyAlignment="1">
      <alignment horizontal="left" vertical="top" wrapText="1"/>
    </xf>
    <xf numFmtId="0" fontId="6" fillId="0" borderId="0" xfId="0" applyFont="1" applyAlignment="1">
      <alignment vertical="top"/>
    </xf>
    <xf numFmtId="0" fontId="6" fillId="0" borderId="0" xfId="0" applyFont="1" applyFill="1" applyBorder="1" applyAlignment="1">
      <alignment vertical="top" wrapText="1"/>
    </xf>
    <xf numFmtId="0" fontId="7"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right" vertical="top"/>
    </xf>
    <xf numFmtId="3" fontId="6" fillId="0" borderId="0" xfId="0" applyNumberFormat="1" applyFont="1" applyAlignment="1">
      <alignment horizontal="right" vertical="top"/>
    </xf>
    <xf numFmtId="3" fontId="6" fillId="0" borderId="0" xfId="0" applyNumberFormat="1" applyFont="1" applyAlignment="1">
      <alignment vertical="top"/>
    </xf>
    <xf numFmtId="0" fontId="9" fillId="0" borderId="0" xfId="0" applyNumberFormat="1" applyFont="1" applyFill="1" applyBorder="1" applyAlignment="1" applyProtection="1">
      <alignment horizontal="center" vertical="top" wrapText="1"/>
      <protection locked="0"/>
    </xf>
    <xf numFmtId="4" fontId="6" fillId="7" borderId="0" xfId="0" applyNumberFormat="1" applyFont="1" applyFill="1" applyBorder="1" applyAlignment="1" applyProtection="1">
      <alignment horizontal="center" vertical="top" wrapText="1"/>
      <protection locked="0"/>
    </xf>
    <xf numFmtId="0" fontId="6" fillId="0" borderId="0" xfId="0" applyFont="1" applyFill="1" applyAlignment="1">
      <alignment vertical="top"/>
    </xf>
    <xf numFmtId="0" fontId="9" fillId="0" borderId="0" xfId="0" applyNumberFormat="1" applyFont="1" applyFill="1" applyBorder="1" applyAlignment="1" applyProtection="1">
      <alignment vertical="top" wrapText="1"/>
      <protection locked="0"/>
    </xf>
    <xf numFmtId="0" fontId="6" fillId="0" borderId="0" xfId="0" applyFont="1" applyBorder="1" applyAlignment="1">
      <alignment vertical="top"/>
    </xf>
    <xf numFmtId="3" fontId="6" fillId="0" borderId="0" xfId="0" applyNumberFormat="1" applyFont="1" applyBorder="1" applyAlignment="1">
      <alignment horizontal="right" vertical="top"/>
    </xf>
    <xf numFmtId="3" fontId="6" fillId="0" borderId="0" xfId="0" applyNumberFormat="1" applyFont="1" applyBorder="1" applyAlignment="1">
      <alignment vertical="top"/>
    </xf>
    <xf numFmtId="0" fontId="10" fillId="0" borderId="0" xfId="0" applyFont="1" applyBorder="1" applyAlignment="1">
      <alignment horizontal="center" vertical="top"/>
    </xf>
    <xf numFmtId="0" fontId="11" fillId="0" borderId="0" xfId="0" applyFont="1" applyFill="1" applyBorder="1" applyAlignment="1">
      <alignment horizontal="center" vertical="top"/>
    </xf>
    <xf numFmtId="3" fontId="11" fillId="0" borderId="0" xfId="0" applyNumberFormat="1" applyFont="1" applyBorder="1" applyAlignment="1">
      <alignment horizontal="right" vertical="top"/>
    </xf>
    <xf numFmtId="0" fontId="6" fillId="0" borderId="0" xfId="0" applyFont="1" applyBorder="1" applyAlignment="1">
      <alignment horizontal="center" vertical="top"/>
    </xf>
    <xf numFmtId="0" fontId="9" fillId="0" borderId="0" xfId="0" applyNumberFormat="1" applyFont="1" applyBorder="1" applyAlignment="1" applyProtection="1">
      <alignment vertical="top" wrapText="1"/>
      <protection locked="0"/>
    </xf>
    <xf numFmtId="3" fontId="9" fillId="0" borderId="0" xfId="0" applyNumberFormat="1" applyFont="1" applyBorder="1" applyAlignment="1">
      <alignment horizontal="center" vertical="top"/>
    </xf>
    <xf numFmtId="0" fontId="6" fillId="0" borderId="0" xfId="0" applyNumberFormat="1" applyFont="1" applyAlignment="1">
      <alignment horizontal="left" vertical="top"/>
    </xf>
    <xf numFmtId="3" fontId="9" fillId="0" borderId="0" xfId="0" applyNumberFormat="1" applyFont="1" applyAlignment="1">
      <alignment horizontal="right" vertical="top"/>
    </xf>
    <xf numFmtId="0" fontId="12" fillId="7" borderId="0" xfId="0" applyNumberFormat="1" applyFont="1" applyFill="1" applyBorder="1" applyAlignment="1" applyProtection="1">
      <alignment horizontal="left" vertical="top" wrapText="1"/>
      <protection locked="0"/>
    </xf>
    <xf numFmtId="3" fontId="12" fillId="7" borderId="0" xfId="0" applyNumberFormat="1" applyFont="1" applyFill="1" applyAlignment="1">
      <alignment horizontal="right" vertical="top"/>
    </xf>
    <xf numFmtId="0" fontId="6" fillId="0" borderId="0" xfId="0" applyNumberFormat="1" applyFont="1" applyFill="1" applyBorder="1" applyAlignment="1">
      <alignment horizontal="left" vertical="top"/>
    </xf>
    <xf numFmtId="3" fontId="9" fillId="0" borderId="0" xfId="0" applyNumberFormat="1" applyFont="1" applyFill="1" applyBorder="1" applyAlignment="1">
      <alignment horizontal="right" vertical="top"/>
    </xf>
    <xf numFmtId="0" fontId="6" fillId="9" borderId="0" xfId="0" applyFont="1" applyFill="1" applyBorder="1" applyAlignment="1">
      <alignment horizontal="left" vertical="top" wrapText="1"/>
    </xf>
    <xf numFmtId="3" fontId="9" fillId="9" borderId="0" xfId="0" applyNumberFormat="1" applyFont="1" applyFill="1" applyBorder="1" applyAlignment="1">
      <alignment horizontal="right" vertical="top"/>
    </xf>
    <xf numFmtId="0" fontId="6" fillId="0" borderId="0" xfId="0" applyFont="1" applyFill="1" applyBorder="1" applyAlignment="1">
      <alignment horizontal="right" vertical="top"/>
    </xf>
    <xf numFmtId="0" fontId="10"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left"/>
    </xf>
    <xf numFmtId="3" fontId="9" fillId="0" borderId="0" xfId="0" applyNumberFormat="1" applyFont="1" applyAlignment="1">
      <alignment horizontal="left"/>
    </xf>
    <xf numFmtId="9" fontId="6" fillId="0" borderId="0" xfId="0" applyNumberFormat="1" applyFont="1" applyAlignment="1">
      <alignment horizontal="left"/>
    </xf>
    <xf numFmtId="3" fontId="8" fillId="0" borderId="0" xfId="0" applyNumberFormat="1" applyFont="1" applyAlignment="1">
      <alignment horizontal="left" vertical="top"/>
    </xf>
    <xf numFmtId="3" fontId="9" fillId="0" borderId="0" xfId="0" applyNumberFormat="1" applyFont="1" applyAlignment="1">
      <alignment horizontal="left" vertical="top"/>
    </xf>
    <xf numFmtId="9" fontId="6" fillId="0" borderId="0" xfId="0" applyNumberFormat="1" applyFont="1" applyAlignment="1">
      <alignment horizontal="left" vertical="top"/>
    </xf>
    <xf numFmtId="9" fontId="9" fillId="0" borderId="0" xfId="0" applyNumberFormat="1" applyFont="1" applyAlignment="1">
      <alignment horizontal="left" vertical="top"/>
    </xf>
    <xf numFmtId="3" fontId="9" fillId="0" borderId="0" xfId="0" applyNumberFormat="1" applyFont="1" applyAlignment="1">
      <alignment horizontal="center" vertical="top"/>
    </xf>
    <xf numFmtId="9" fontId="6" fillId="0" borderId="0" xfId="0" applyNumberFormat="1" applyFont="1" applyAlignment="1">
      <alignment vertical="top"/>
    </xf>
    <xf numFmtId="9" fontId="6" fillId="0" borderId="0" xfId="0" applyNumberFormat="1" applyFont="1" applyBorder="1" applyAlignment="1">
      <alignment vertical="top"/>
    </xf>
    <xf numFmtId="0" fontId="10" fillId="0" borderId="0" xfId="0" applyFont="1" applyAlignment="1">
      <alignment vertical="top"/>
    </xf>
    <xf numFmtId="3" fontId="11" fillId="0" borderId="0" xfId="0" applyNumberFormat="1" applyFont="1" applyBorder="1" applyAlignment="1">
      <alignment horizontal="center" vertical="top"/>
    </xf>
    <xf numFmtId="9" fontId="10" fillId="0" borderId="0" xfId="0" applyNumberFormat="1" applyFont="1" applyAlignment="1">
      <alignment vertical="top"/>
    </xf>
    <xf numFmtId="3" fontId="9" fillId="0" borderId="0" xfId="0" applyNumberFormat="1" applyFont="1" applyFill="1" applyBorder="1" applyAlignment="1">
      <alignment horizontal="center" vertical="top"/>
    </xf>
    <xf numFmtId="3" fontId="9" fillId="0" borderId="0" xfId="0" applyNumberFormat="1" applyFont="1" applyAlignment="1">
      <alignment vertical="top"/>
    </xf>
    <xf numFmtId="0" fontId="6" fillId="0" borderId="0" xfId="0" applyFont="1" applyAlignment="1">
      <alignment/>
    </xf>
    <xf numFmtId="9" fontId="6" fillId="0" borderId="0" xfId="0" applyNumberFormat="1" applyFont="1" applyAlignment="1">
      <alignment/>
    </xf>
    <xf numFmtId="3" fontId="9" fillId="0" borderId="0" xfId="0" applyNumberFormat="1" applyFont="1" applyAlignment="1">
      <alignment horizontal="center"/>
    </xf>
    <xf numFmtId="3" fontId="6" fillId="0" borderId="0" xfId="0" applyNumberFormat="1" applyFont="1" applyFill="1" applyBorder="1" applyAlignment="1">
      <alignment vertical="top"/>
    </xf>
    <xf numFmtId="3" fontId="13" fillId="0" borderId="0" xfId="0" applyNumberFormat="1" applyFont="1" applyBorder="1" applyAlignment="1">
      <alignment horizontal="right" vertical="top"/>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lignment vertical="top"/>
    </xf>
    <xf numFmtId="0" fontId="6" fillId="0" borderId="0" xfId="0" applyFont="1" applyFill="1" applyBorder="1" applyAlignment="1">
      <alignment/>
    </xf>
    <xf numFmtId="0" fontId="10" fillId="7" borderId="0" xfId="0" applyNumberFormat="1" applyFont="1" applyFill="1" applyBorder="1" applyAlignment="1" applyProtection="1">
      <alignment horizontal="center" vertical="center" wrapText="1"/>
      <protection locked="0"/>
    </xf>
    <xf numFmtId="4" fontId="10" fillId="7" borderId="0" xfId="0" applyNumberFormat="1" applyFont="1" applyFill="1" applyBorder="1" applyAlignment="1" applyProtection="1">
      <alignment horizontal="center" vertical="center" wrapText="1"/>
      <protection locked="0"/>
    </xf>
    <xf numFmtId="0" fontId="0" fillId="0" borderId="0" xfId="0" applyBorder="1" applyAlignment="1">
      <alignment/>
    </xf>
    <xf numFmtId="0" fontId="9"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Border="1" applyAlignment="1">
      <alignment/>
    </xf>
    <xf numFmtId="0" fontId="6" fillId="0" borderId="0" xfId="0" applyFont="1" applyBorder="1" applyAlignment="1">
      <alignment horizontal="center" vertical="top" wrapText="1"/>
    </xf>
    <xf numFmtId="3" fontId="10" fillId="0" borderId="0"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3" fontId="6" fillId="0" borderId="0" xfId="0" applyNumberFormat="1" applyFont="1" applyBorder="1" applyAlignment="1" applyProtection="1">
      <alignment vertical="top"/>
      <protection locked="0"/>
    </xf>
    <xf numFmtId="0" fontId="6" fillId="0" borderId="0" xfId="0" applyNumberFormat="1" applyFont="1" applyBorder="1" applyAlignment="1" applyProtection="1">
      <alignment vertical="top"/>
      <protection locked="0"/>
    </xf>
    <xf numFmtId="0" fontId="6" fillId="0" borderId="0" xfId="0" applyFont="1" applyBorder="1" applyAlignment="1">
      <alignment horizontal="right" vertical="top" wrapText="1"/>
    </xf>
    <xf numFmtId="0" fontId="13" fillId="0" borderId="0" xfId="0" applyNumberFormat="1" applyFont="1" applyFill="1" applyBorder="1" applyAlignment="1" applyProtection="1">
      <alignment horizontal="center" vertical="top"/>
      <protection locked="0"/>
    </xf>
    <xf numFmtId="0" fontId="13" fillId="0" borderId="0" xfId="0" applyFont="1" applyFill="1" applyBorder="1" applyAlignment="1">
      <alignment horizontal="center" vertical="top" wrapText="1"/>
    </xf>
    <xf numFmtId="0" fontId="9" fillId="0" borderId="0" xfId="0" applyFont="1" applyBorder="1" applyAlignment="1">
      <alignment horizontal="left" vertical="top" wrapText="1"/>
    </xf>
    <xf numFmtId="0" fontId="6" fillId="7" borderId="0" xfId="0" applyFont="1" applyFill="1" applyBorder="1" applyAlignment="1">
      <alignment horizontal="center" vertical="top" wrapText="1"/>
    </xf>
    <xf numFmtId="3" fontId="6" fillId="0" borderId="0" xfId="0" applyNumberFormat="1" applyFont="1" applyFill="1" applyBorder="1" applyAlignment="1">
      <alignment horizontal="right" vertical="top" wrapText="1"/>
    </xf>
    <xf numFmtId="3" fontId="6" fillId="7" borderId="0" xfId="0" applyNumberFormat="1" applyFont="1" applyFill="1" applyBorder="1" applyAlignment="1">
      <alignment horizontal="right" vertical="top" wrapText="1"/>
    </xf>
    <xf numFmtId="0" fontId="0" fillId="0" borderId="0" xfId="0" applyBorder="1" applyAlignment="1">
      <alignment vertical="top"/>
    </xf>
    <xf numFmtId="3" fontId="10" fillId="7" borderId="0" xfId="0" applyNumberFormat="1" applyFont="1" applyFill="1" applyBorder="1" applyAlignment="1" applyProtection="1">
      <alignment horizontal="center" vertical="center"/>
      <protection locked="0"/>
    </xf>
    <xf numFmtId="3" fontId="10" fillId="55" borderId="0" xfId="0" applyNumberFormat="1" applyFont="1" applyFill="1" applyBorder="1" applyAlignment="1" applyProtection="1">
      <alignment horizontal="center" vertical="center"/>
      <protection locked="0"/>
    </xf>
    <xf numFmtId="3" fontId="6" fillId="0" borderId="0" xfId="0" applyNumberFormat="1" applyFont="1" applyBorder="1" applyAlignment="1" applyProtection="1">
      <alignment horizontal="right"/>
      <protection locked="0"/>
    </xf>
    <xf numFmtId="3" fontId="6" fillId="0" borderId="0" xfId="0" applyNumberFormat="1" applyFont="1" applyFill="1" applyBorder="1" applyAlignment="1">
      <alignment horizontal="right" vertical="top"/>
    </xf>
    <xf numFmtId="4" fontId="6" fillId="0" borderId="0" xfId="0" applyNumberFormat="1" applyFont="1" applyFill="1" applyBorder="1" applyAlignment="1">
      <alignment vertical="top"/>
    </xf>
    <xf numFmtId="3" fontId="6" fillId="0" borderId="0" xfId="0" applyNumberFormat="1" applyFont="1" applyFill="1" applyBorder="1" applyAlignment="1">
      <alignment vertical="center"/>
    </xf>
    <xf numFmtId="3" fontId="9" fillId="7" borderId="0" xfId="0" applyNumberFormat="1" applyFont="1" applyFill="1" applyBorder="1" applyAlignment="1">
      <alignment horizontal="right" vertical="top" wrapText="1"/>
    </xf>
    <xf numFmtId="4" fontId="6" fillId="0" borderId="0" xfId="0" applyNumberFormat="1" applyFont="1" applyBorder="1" applyAlignment="1" applyProtection="1">
      <alignment horizontal="right"/>
      <protection locked="0"/>
    </xf>
    <xf numFmtId="0" fontId="0" fillId="0" borderId="0" xfId="0" applyFont="1" applyFill="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Fill="1" applyBorder="1" applyAlignment="1">
      <alignment wrapText="1"/>
    </xf>
    <xf numFmtId="16" fontId="6" fillId="0" borderId="0" xfId="0" applyNumberFormat="1" applyFont="1" applyBorder="1" applyAlignment="1">
      <alignment horizontal="right" vertical="center" wrapText="1"/>
    </xf>
    <xf numFmtId="0" fontId="17" fillId="0" borderId="0" xfId="0" applyFont="1" applyBorder="1" applyAlignment="1">
      <alignment horizontal="center" vertical="center" wrapText="1"/>
    </xf>
    <xf numFmtId="1"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3" fontId="6" fillId="0" borderId="0" xfId="0" applyNumberFormat="1" applyFont="1" applyBorder="1" applyAlignment="1" applyProtection="1">
      <alignment horizontal="right" vertical="center"/>
      <protection locked="0"/>
    </xf>
    <xf numFmtId="4" fontId="6" fillId="0" borderId="0" xfId="0" applyNumberFormat="1" applyFont="1" applyBorder="1" applyAlignment="1" applyProtection="1">
      <alignment horizontal="right" vertical="center"/>
      <protection locked="0"/>
    </xf>
    <xf numFmtId="0" fontId="6" fillId="0" borderId="0" xfId="0" applyFont="1" applyBorder="1" applyAlignment="1">
      <alignment vertical="center"/>
    </xf>
    <xf numFmtId="0" fontId="6" fillId="0" borderId="0" xfId="0" applyFont="1" applyFill="1" applyBorder="1" applyAlignment="1">
      <alignment horizontal="center" vertical="center" wrapText="1"/>
    </xf>
    <xf numFmtId="3" fontId="6" fillId="40" borderId="0" xfId="0" applyNumberFormat="1" applyFont="1" applyFill="1" applyBorder="1" applyAlignment="1">
      <alignment vertical="center"/>
    </xf>
    <xf numFmtId="0" fontId="6" fillId="40" borderId="0" xfId="0" applyFont="1" applyFill="1" applyBorder="1" applyAlignment="1">
      <alignment vertical="top"/>
    </xf>
    <xf numFmtId="0" fontId="9" fillId="0" borderId="0" xfId="0" applyFont="1" applyBorder="1" applyAlignment="1">
      <alignment vertical="center" wrapText="1"/>
    </xf>
    <xf numFmtId="0" fontId="6" fillId="0" borderId="0" xfId="0" applyNumberFormat="1" applyFont="1" applyFill="1" applyBorder="1" applyAlignment="1" applyProtection="1">
      <alignment horizontal="justify" vertical="center" wrapText="1"/>
      <protection locked="0"/>
    </xf>
    <xf numFmtId="0" fontId="9" fillId="0" borderId="0" xfId="0" applyFont="1" applyAlignment="1">
      <alignment horizontal="right" vertical="top"/>
    </xf>
    <xf numFmtId="9" fontId="9" fillId="0" borderId="0" xfId="0" applyNumberFormat="1" applyFont="1" applyAlignment="1">
      <alignment horizontal="right" vertical="top"/>
    </xf>
    <xf numFmtId="3" fontId="6" fillId="0" borderId="0" xfId="0" applyNumberFormat="1" applyFont="1" applyFill="1" applyBorder="1" applyAlignment="1">
      <alignment horizontal="right" vertical="center" wrapText="1"/>
    </xf>
    <xf numFmtId="9" fontId="6" fillId="0" borderId="0" xfId="0" applyNumberFormat="1" applyFont="1" applyFill="1" applyBorder="1" applyAlignment="1" applyProtection="1">
      <alignment horizontal="center" vertical="top"/>
      <protection locked="0"/>
    </xf>
    <xf numFmtId="3" fontId="6" fillId="0" borderId="0" xfId="0" applyNumberFormat="1" applyFont="1" applyBorder="1" applyAlignment="1" applyProtection="1">
      <alignment horizontal="right" vertical="top"/>
      <protection locked="0"/>
    </xf>
    <xf numFmtId="4" fontId="6" fillId="0" borderId="0" xfId="0" applyNumberFormat="1" applyFont="1" applyBorder="1" applyAlignment="1" applyProtection="1">
      <alignment horizontal="right" vertical="top"/>
      <protection locked="0"/>
    </xf>
    <xf numFmtId="0" fontId="0" fillId="0" borderId="0" xfId="0" applyFont="1" applyFill="1" applyBorder="1" applyAlignment="1">
      <alignment horizontal="center" vertical="top"/>
    </xf>
    <xf numFmtId="3" fontId="6" fillId="0" borderId="0" xfId="0" applyNumberFormat="1" applyFont="1" applyFill="1" applyBorder="1" applyAlignment="1" applyProtection="1">
      <alignment vertical="top" wrapText="1"/>
      <protection locked="0"/>
    </xf>
    <xf numFmtId="0" fontId="9" fillId="7" borderId="0" xfId="0" applyNumberFormat="1"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lignment horizontal="right" vertical="top"/>
    </xf>
    <xf numFmtId="3" fontId="9" fillId="0" borderId="0" xfId="0" applyNumberFormat="1" applyFont="1" applyFill="1" applyAlignment="1">
      <alignment horizontal="right" vertical="top"/>
    </xf>
    <xf numFmtId="0" fontId="6" fillId="0" borderId="0" xfId="0" applyFont="1" applyFill="1" applyAlignment="1">
      <alignment/>
    </xf>
    <xf numFmtId="0" fontId="12" fillId="19" borderId="0" xfId="0" applyFont="1" applyFill="1" applyBorder="1" applyAlignment="1">
      <alignment horizontal="left" vertical="top" wrapText="1"/>
    </xf>
    <xf numFmtId="3" fontId="12" fillId="19" borderId="0" xfId="0" applyNumberFormat="1" applyFont="1" applyFill="1" applyBorder="1" applyAlignment="1">
      <alignment horizontal="right" vertical="top"/>
    </xf>
    <xf numFmtId="4" fontId="10" fillId="7" borderId="0" xfId="0" applyNumberFormat="1" applyFont="1" applyFill="1" applyBorder="1" applyAlignment="1" applyProtection="1">
      <alignment horizontal="center" vertical="center"/>
      <protection locked="0"/>
    </xf>
    <xf numFmtId="4" fontId="6" fillId="0" borderId="0" xfId="0" applyNumberFormat="1" applyFont="1" applyAlignment="1">
      <alignment horizontal="right" vertical="top"/>
    </xf>
    <xf numFmtId="0" fontId="47" fillId="0" borderId="0" xfId="0" applyFont="1" applyFill="1" applyBorder="1" applyAlignment="1">
      <alignment horizontal="center" vertical="center" textRotation="62" wrapText="1"/>
    </xf>
    <xf numFmtId="0" fontId="72" fillId="0" borderId="0" xfId="0" applyFont="1" applyFill="1" applyBorder="1" applyAlignment="1">
      <alignment vertical="top" wrapText="1"/>
    </xf>
    <xf numFmtId="3" fontId="72" fillId="0" borderId="0" xfId="0" applyNumberFormat="1" applyFont="1" applyFill="1" applyBorder="1" applyAlignment="1">
      <alignment vertical="center"/>
    </xf>
    <xf numFmtId="4" fontId="6" fillId="40" borderId="0" xfId="0" applyNumberFormat="1" applyFont="1" applyFill="1" applyBorder="1" applyAlignment="1">
      <alignment vertical="top"/>
    </xf>
    <xf numFmtId="49" fontId="6" fillId="0" borderId="0" xfId="0" applyNumberFormat="1" applyFont="1" applyFill="1" applyBorder="1" applyAlignment="1">
      <alignment horizontal="center" vertical="top" wrapText="1"/>
    </xf>
    <xf numFmtId="0" fontId="13" fillId="0" borderId="0" xfId="0" applyNumberFormat="1" applyFont="1" applyFill="1" applyBorder="1" applyAlignment="1" applyProtection="1">
      <alignment horizontal="justify" vertical="center" wrapText="1"/>
      <protection locked="0"/>
    </xf>
    <xf numFmtId="0" fontId="9" fillId="0" borderId="0" xfId="0" applyFont="1" applyAlignment="1">
      <alignment horizontal="left" vertical="top"/>
    </xf>
    <xf numFmtId="0" fontId="9" fillId="0" borderId="0" xfId="0" applyNumberFormat="1" applyFont="1" applyFill="1" applyAlignment="1" applyProtection="1">
      <alignment horizontal="justify" vertical="top" wrapText="1"/>
      <protection locked="0"/>
    </xf>
    <xf numFmtId="0" fontId="6" fillId="0" borderId="0" xfId="0" applyFont="1" applyFill="1" applyAlignment="1">
      <alignment horizontal="justify" vertical="top" wrapText="1"/>
    </xf>
    <xf numFmtId="0" fontId="7"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6" fillId="0" borderId="0" xfId="0" applyFont="1" applyAlignment="1">
      <alignment horizontal="left" vertical="top"/>
    </xf>
    <xf numFmtId="3" fontId="10" fillId="7"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cellXfs>
  <cellStyles count="204">
    <cellStyle name="Normal" xfId="0"/>
    <cellStyle name="&#13;&#10;JournalTemplate=C:\COMFO\CTALK\JOURSTD.TPL&#13;&#10;LbStateAddress=3 3 0 251 1 89 2 311&#13;&#10;LbStateJou" xfId="15"/>
    <cellStyle name="_Berlista" xfId="16"/>
    <cellStyle name="_Berlista 2" xfId="17"/>
    <cellStyle name="_Berlista 3" xfId="18"/>
    <cellStyle name="_Berlista 4" xfId="19"/>
    <cellStyle name="_Berlista 5" xfId="20"/>
    <cellStyle name="_Berlista 6" xfId="21"/>
    <cellStyle name="_Berlista 7" xfId="22"/>
    <cellStyle name="_Berlista 8" xfId="23"/>
    <cellStyle name="_hasonlit_parkolo_kultér_tender_me" xfId="24"/>
    <cellStyle name="20% - 1. jelölőszín" xfId="25"/>
    <cellStyle name="20% - 1. jelölőszín 2" xfId="26"/>
    <cellStyle name="20% - 2. jelölőszín" xfId="27"/>
    <cellStyle name="20% - 2. jelölőszín 2" xfId="28"/>
    <cellStyle name="20% - 3. jelölőszín" xfId="29"/>
    <cellStyle name="20% - 3. jelölőszín 2" xfId="30"/>
    <cellStyle name="20% - 4. jelölőszín" xfId="31"/>
    <cellStyle name="20% - 4. jelölőszín 2" xfId="32"/>
    <cellStyle name="20% - 5. jelölőszín" xfId="33"/>
    <cellStyle name="20% - 5. jelölőszín 2" xfId="34"/>
    <cellStyle name="20% - 6. jelölőszín" xfId="35"/>
    <cellStyle name="20% - 6. jelölőszín 2" xfId="36"/>
    <cellStyle name="40% - 1. jelölőszín" xfId="37"/>
    <cellStyle name="40% - 1. jelölőszín 2" xfId="38"/>
    <cellStyle name="40% - 2. jelölőszín" xfId="39"/>
    <cellStyle name="40% - 2. jelölőszín 2" xfId="40"/>
    <cellStyle name="40% - 3. jelölőszín" xfId="41"/>
    <cellStyle name="40% - 3. jelölőszín 2" xfId="42"/>
    <cellStyle name="40% - 4. jelölőszín" xfId="43"/>
    <cellStyle name="40% - 4. jelölőszín 2" xfId="44"/>
    <cellStyle name="40% - 5. jelölőszín" xfId="45"/>
    <cellStyle name="40% - 5. jelölőszín 2" xfId="46"/>
    <cellStyle name="40% - 6. jelölőszín" xfId="47"/>
    <cellStyle name="40% - 6. jelölőszín 2" xfId="48"/>
    <cellStyle name="60% - 1. jelölőszín" xfId="49"/>
    <cellStyle name="60% - 1. jelölőszín 2" xfId="50"/>
    <cellStyle name="60% - 2. jelölőszín" xfId="51"/>
    <cellStyle name="60% - 2. jelölőszín 2" xfId="52"/>
    <cellStyle name="60% - 3. jelölőszín" xfId="53"/>
    <cellStyle name="60% - 3. jelölőszín 2" xfId="54"/>
    <cellStyle name="60% - 4. jelölőszín" xfId="55"/>
    <cellStyle name="60% - 4. jelölőszín 2" xfId="56"/>
    <cellStyle name="60% - 5. jelölőszín" xfId="57"/>
    <cellStyle name="60% - 5. jelölőszín 2" xfId="58"/>
    <cellStyle name="60% - 6. jelölőszín" xfId="59"/>
    <cellStyle name="60% - 6. jelölőszín 2" xfId="60"/>
    <cellStyle name="Bevitel" xfId="61"/>
    <cellStyle name="Bevitel 2" xfId="62"/>
    <cellStyle name="Cím" xfId="63"/>
    <cellStyle name="Cím 2" xfId="64"/>
    <cellStyle name="Címsor 1" xfId="65"/>
    <cellStyle name="Címsor 1 2" xfId="66"/>
    <cellStyle name="Címsor 2" xfId="67"/>
    <cellStyle name="Címsor 2 2" xfId="68"/>
    <cellStyle name="Címsor 3" xfId="69"/>
    <cellStyle name="Címsor 3 2" xfId="70"/>
    <cellStyle name="Címsor 4" xfId="71"/>
    <cellStyle name="Címsor 4 2" xfId="72"/>
    <cellStyle name="daten" xfId="73"/>
    <cellStyle name="Dezimal [0]_OFFICE_" xfId="74"/>
    <cellStyle name="Dezimal_OFFICE_" xfId="75"/>
    <cellStyle name="Ellenőrzőcella" xfId="76"/>
    <cellStyle name="Ellenőrzőcella 2" xfId="77"/>
    <cellStyle name="Comma" xfId="78"/>
    <cellStyle name="Comma [0]" xfId="79"/>
    <cellStyle name="Ezres 2" xfId="80"/>
    <cellStyle name="Figyelmeztetés" xfId="81"/>
    <cellStyle name="Figyelmeztetés 2" xfId="82"/>
    <cellStyle name="Hyperlink" xfId="83"/>
    <cellStyle name="Hivatkozott cella" xfId="84"/>
    <cellStyle name="Hivatkozott cella 2" xfId="85"/>
    <cellStyle name="Hypertextový odkaz" xfId="86"/>
    <cellStyle name="Jegyzet" xfId="87"/>
    <cellStyle name="Jegyzet 2" xfId="88"/>
    <cellStyle name="Jelölőszín (1) 2" xfId="89"/>
    <cellStyle name="Jelölőszín (2) 2" xfId="90"/>
    <cellStyle name="Jelölőszín (3) 2" xfId="91"/>
    <cellStyle name="Jelölőszín (4) 2" xfId="92"/>
    <cellStyle name="Jelölőszín (5) 2" xfId="93"/>
    <cellStyle name="Jelölőszín (6) 2" xfId="94"/>
    <cellStyle name="Jelölőszín 1" xfId="95"/>
    <cellStyle name="Jelölőszín 2" xfId="96"/>
    <cellStyle name="Jelölőszín 3" xfId="97"/>
    <cellStyle name="Jelölőszín 4" xfId="98"/>
    <cellStyle name="Jelölőszín 5" xfId="99"/>
    <cellStyle name="Jelölőszín 6" xfId="100"/>
    <cellStyle name="Jó" xfId="101"/>
    <cellStyle name="Jó 2" xfId="102"/>
    <cellStyle name="Kimenet" xfId="103"/>
    <cellStyle name="Kimenet 2" xfId="104"/>
    <cellStyle name="Followed Hyperlink" xfId="105"/>
    <cellStyle name="Magyarázó szöveg" xfId="106"/>
    <cellStyle name="Magyarázó szöveg 2" xfId="107"/>
    <cellStyle name="měny_Bill of Material" xfId="108"/>
    <cellStyle name="Normál 10" xfId="109"/>
    <cellStyle name="Normál 19" xfId="110"/>
    <cellStyle name="Normál 19 2" xfId="111"/>
    <cellStyle name="Normál 19 3" xfId="112"/>
    <cellStyle name="Normál 19 4" xfId="113"/>
    <cellStyle name="Normál 2" xfId="114"/>
    <cellStyle name="Normál 2 10" xfId="115"/>
    <cellStyle name="Normál 2 11" xfId="116"/>
    <cellStyle name="Normál 2 12" xfId="117"/>
    <cellStyle name="Normál 2 13" xfId="118"/>
    <cellStyle name="Normál 2 14" xfId="119"/>
    <cellStyle name="Normál 2 15" xfId="120"/>
    <cellStyle name="Normál 2 16" xfId="121"/>
    <cellStyle name="Normál 2 17" xfId="122"/>
    <cellStyle name="Normál 2 18" xfId="123"/>
    <cellStyle name="Normál 2 19" xfId="124"/>
    <cellStyle name="Normál 2 2" xfId="125"/>
    <cellStyle name="Normál 2 20" xfId="126"/>
    <cellStyle name="Normál 2 21" xfId="127"/>
    <cellStyle name="Normál 2 3" xfId="128"/>
    <cellStyle name="Normál 2 4" xfId="129"/>
    <cellStyle name="Normál 2 5" xfId="130"/>
    <cellStyle name="Normál 2 6" xfId="131"/>
    <cellStyle name="Normál 2 7" xfId="132"/>
    <cellStyle name="Normál 2 8" xfId="133"/>
    <cellStyle name="Normál 2 9" xfId="134"/>
    <cellStyle name="Normál 27" xfId="135"/>
    <cellStyle name="Normál 27 2" xfId="136"/>
    <cellStyle name="Normál 27 3" xfId="137"/>
    <cellStyle name="Normál 27 4" xfId="138"/>
    <cellStyle name="Normál 3" xfId="139"/>
    <cellStyle name="Normál 3 2" xfId="140"/>
    <cellStyle name="Normál 3 3" xfId="141"/>
    <cellStyle name="Normál 3 4" xfId="142"/>
    <cellStyle name="Normál 3 5" xfId="143"/>
    <cellStyle name="Normál 3 6" xfId="144"/>
    <cellStyle name="Normál 3 7" xfId="145"/>
    <cellStyle name="Normál 3 8" xfId="146"/>
    <cellStyle name="Normál 3 9" xfId="147"/>
    <cellStyle name="Normál 31" xfId="148"/>
    <cellStyle name="Normál 31 2" xfId="149"/>
    <cellStyle name="Normál 31 3" xfId="150"/>
    <cellStyle name="Normál 36" xfId="151"/>
    <cellStyle name="Normál 36 2" xfId="152"/>
    <cellStyle name="Normál 36 3" xfId="153"/>
    <cellStyle name="Normál 4" xfId="154"/>
    <cellStyle name="Normál 4 2" xfId="155"/>
    <cellStyle name="Normál 4 3" xfId="156"/>
    <cellStyle name="Normál 4 4" xfId="157"/>
    <cellStyle name="Normál 4 5" xfId="158"/>
    <cellStyle name="Normál 4 6" xfId="159"/>
    <cellStyle name="Normál 4 7" xfId="160"/>
    <cellStyle name="Normál 4 8" xfId="161"/>
    <cellStyle name="Normál 5" xfId="162"/>
    <cellStyle name="Normál 5 10" xfId="163"/>
    <cellStyle name="Normál 5 11" xfId="164"/>
    <cellStyle name="Normál 5 12" xfId="165"/>
    <cellStyle name="Normál 5 13" xfId="166"/>
    <cellStyle name="Normál 5 14" xfId="167"/>
    <cellStyle name="Normál 5 15" xfId="168"/>
    <cellStyle name="Normál 5 16" xfId="169"/>
    <cellStyle name="Normál 5 17" xfId="170"/>
    <cellStyle name="Normál 5 18" xfId="171"/>
    <cellStyle name="Normál 5 19" xfId="172"/>
    <cellStyle name="Normál 5 2" xfId="173"/>
    <cellStyle name="Normál 5 20" xfId="174"/>
    <cellStyle name="Normál 5 21" xfId="175"/>
    <cellStyle name="Normál 5 22" xfId="176"/>
    <cellStyle name="Normál 5 23" xfId="177"/>
    <cellStyle name="Normál 5 24" xfId="178"/>
    <cellStyle name="Normál 5 25" xfId="179"/>
    <cellStyle name="Normál 5 26" xfId="180"/>
    <cellStyle name="Normál 5 27" xfId="181"/>
    <cellStyle name="Normál 5 28" xfId="182"/>
    <cellStyle name="Normál 5 29" xfId="183"/>
    <cellStyle name="Normál 5 3" xfId="184"/>
    <cellStyle name="Normál 5 30" xfId="185"/>
    <cellStyle name="Normál 5 4" xfId="186"/>
    <cellStyle name="Normál 5 5" xfId="187"/>
    <cellStyle name="Normál 5 6" xfId="188"/>
    <cellStyle name="Normál 5 7" xfId="189"/>
    <cellStyle name="Normál 5 8" xfId="190"/>
    <cellStyle name="Normál 5 9" xfId="191"/>
    <cellStyle name="Normál 6" xfId="192"/>
    <cellStyle name="Normál 7" xfId="193"/>
    <cellStyle name="Normál 8" xfId="194"/>
    <cellStyle name="Normál 8 2" xfId="195"/>
    <cellStyle name="Normál 8 3" xfId="196"/>
    <cellStyle name="Normál 9" xfId="197"/>
    <cellStyle name="Normal_AAA New - under construction, 2000" xfId="198"/>
    <cellStyle name="normální_Bill of Material" xfId="199"/>
    <cellStyle name="Összesen" xfId="200"/>
    <cellStyle name="Összesen 2" xfId="201"/>
    <cellStyle name="Currency" xfId="202"/>
    <cellStyle name="Currency [0]" xfId="203"/>
    <cellStyle name="Pénznem [0] 2" xfId="204"/>
    <cellStyle name="Popis" xfId="205"/>
    <cellStyle name="Rossz" xfId="206"/>
    <cellStyle name="Rossz 2" xfId="207"/>
    <cellStyle name="Semleges" xfId="208"/>
    <cellStyle name="Semleges 2" xfId="209"/>
    <cellStyle name="Sledovaný hypertextový odkaz" xfId="210"/>
    <cellStyle name="Standard_020 PL 2004" xfId="211"/>
    <cellStyle name="Számítás" xfId="212"/>
    <cellStyle name="Számítás 2" xfId="213"/>
    <cellStyle name="Percent" xfId="214"/>
    <cellStyle name="Währung [0]_OFFICE_" xfId="215"/>
    <cellStyle name="Währung_OFFICE_" xfId="216"/>
    <cellStyle name="標準_PEGUFORM見積NET"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3</xdr:col>
      <xdr:colOff>9525</xdr:colOff>
      <xdr:row>9</xdr:row>
      <xdr:rowOff>2838450</xdr:rowOff>
    </xdr:to>
    <xdr:pic>
      <xdr:nvPicPr>
        <xdr:cNvPr id="1" name="Picture 1"/>
        <xdr:cNvPicPr preferRelativeResize="1">
          <a:picLocks noChangeAspect="1"/>
        </xdr:cNvPicPr>
      </xdr:nvPicPr>
      <xdr:blipFill>
        <a:blip r:embed="rId1"/>
        <a:stretch>
          <a:fillRect/>
        </a:stretch>
      </xdr:blipFill>
      <xdr:spPr>
        <a:xfrm>
          <a:off x="1066800" y="5229225"/>
          <a:ext cx="5400675" cy="2838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unka1">
    <tabColor rgb="FFFF0000"/>
  </sheetPr>
  <dimension ref="A1:J25"/>
  <sheetViews>
    <sheetView tabSelected="1" view="pageLayout" zoomScale="85" zoomScaleSheetLayoutView="85" zoomScalePageLayoutView="85" workbookViewId="0" topLeftCell="A10">
      <selection activeCell="C18" sqref="C18"/>
    </sheetView>
  </sheetViews>
  <sheetFormatPr defaultColWidth="9" defaultRowHeight="15"/>
  <cols>
    <col min="1" max="1" width="6.3984375" style="3" customWidth="1"/>
    <col min="2" max="2" width="27.09765625" style="3" customWidth="1"/>
    <col min="3" max="3" width="17.8984375" style="3" customWidth="1"/>
    <col min="4" max="4" width="10.19921875" style="3" bestFit="1" customWidth="1"/>
    <col min="5" max="5" width="14.69921875" style="3" customWidth="1"/>
    <col min="6" max="6" width="15.59765625" style="50" customWidth="1"/>
    <col min="7" max="7" width="15.59765625" style="52" customWidth="1"/>
    <col min="8" max="8" width="13" style="51" customWidth="1"/>
    <col min="9" max="9" width="9" style="50" customWidth="1"/>
    <col min="10" max="10" width="14.8984375" style="50" customWidth="1"/>
    <col min="11" max="16384" width="9" style="50" customWidth="1"/>
  </cols>
  <sheetData>
    <row r="1" spans="1:8" s="35" customFormat="1" ht="15">
      <c r="A1" s="6"/>
      <c r="B1" s="32"/>
      <c r="C1" s="6"/>
      <c r="D1" s="6"/>
      <c r="E1" s="6"/>
      <c r="G1" s="36"/>
      <c r="H1" s="37"/>
    </row>
    <row r="2" spans="1:9" s="6" customFormat="1" ht="20.25">
      <c r="A2" s="129" t="s">
        <v>30</v>
      </c>
      <c r="B2" s="129"/>
      <c r="C2" s="129"/>
      <c r="D2" s="129"/>
      <c r="E2" s="129"/>
      <c r="F2" s="34"/>
      <c r="G2" s="38" t="s">
        <v>3</v>
      </c>
      <c r="H2" s="8">
        <v>2300</v>
      </c>
      <c r="I2" s="34"/>
    </row>
    <row r="3" spans="1:9" s="6" customFormat="1" ht="20.25">
      <c r="A3" s="5"/>
      <c r="B3" s="5"/>
      <c r="C3" s="5"/>
      <c r="D3" s="5"/>
      <c r="E3" s="5"/>
      <c r="F3" s="34"/>
      <c r="G3" s="38" t="s">
        <v>41</v>
      </c>
      <c r="H3" s="119">
        <v>0.85</v>
      </c>
      <c r="I3" s="34"/>
    </row>
    <row r="4" spans="1:9" s="6" customFormat="1" ht="146.25" customHeight="1">
      <c r="A4" s="130" t="s">
        <v>73</v>
      </c>
      <c r="B4" s="131"/>
      <c r="C4" s="132"/>
      <c r="D4" s="131"/>
      <c r="E4" s="131"/>
      <c r="F4" s="33"/>
      <c r="G4" s="39"/>
      <c r="H4" s="41"/>
      <c r="I4" s="33"/>
    </row>
    <row r="5" spans="7:8" s="6" customFormat="1" ht="8.25" customHeight="1">
      <c r="G5" s="39"/>
      <c r="H5" s="40"/>
    </row>
    <row r="6" spans="1:9" s="7" customFormat="1" ht="15">
      <c r="A6" s="126" t="s">
        <v>71</v>
      </c>
      <c r="B6" s="126"/>
      <c r="C6" s="126"/>
      <c r="D6" s="126"/>
      <c r="E6" s="126"/>
      <c r="F6" s="103"/>
      <c r="G6" s="24"/>
      <c r="H6" s="104"/>
      <c r="I6" s="103"/>
    </row>
    <row r="7" spans="7:8" s="6" customFormat="1" ht="8.25" customHeight="1">
      <c r="G7" s="39"/>
      <c r="H7" s="40"/>
    </row>
    <row r="8" spans="1:9" s="7" customFormat="1" ht="15">
      <c r="A8" s="126" t="s">
        <v>5</v>
      </c>
      <c r="B8" s="126"/>
      <c r="C8" s="126"/>
      <c r="D8" s="126"/>
      <c r="E8" s="126"/>
      <c r="F8" s="103"/>
      <c r="G8" s="24"/>
      <c r="H8" s="104"/>
      <c r="I8" s="103"/>
    </row>
    <row r="9" spans="2:8" s="3" customFormat="1" ht="15" hidden="1">
      <c r="B9" s="7"/>
      <c r="C9" s="8"/>
      <c r="D9" s="9"/>
      <c r="E9" s="8"/>
      <c r="G9" s="42"/>
      <c r="H9" s="43"/>
    </row>
    <row r="10" spans="1:8" s="14" customFormat="1" ht="8.25" customHeight="1">
      <c r="A10" s="10"/>
      <c r="B10" s="10"/>
      <c r="C10" s="10"/>
      <c r="D10" s="10"/>
      <c r="E10" s="10"/>
      <c r="G10" s="22"/>
      <c r="H10" s="44"/>
    </row>
    <row r="11" spans="1:8" s="14" customFormat="1" ht="15" hidden="1">
      <c r="A11" s="10"/>
      <c r="B11" s="10"/>
      <c r="C11" s="10"/>
      <c r="D11" s="10"/>
      <c r="E11" s="10"/>
      <c r="G11" s="22"/>
      <c r="H11" s="44"/>
    </row>
    <row r="12" spans="1:8" s="14" customFormat="1" ht="15" hidden="1">
      <c r="A12" s="10"/>
      <c r="B12" s="10"/>
      <c r="C12" s="10"/>
      <c r="D12" s="10"/>
      <c r="E12" s="10"/>
      <c r="G12" s="22"/>
      <c r="H12" s="44"/>
    </row>
    <row r="13" spans="1:8" s="3" customFormat="1" ht="172.5" customHeight="1">
      <c r="A13" s="127" t="s">
        <v>72</v>
      </c>
      <c r="B13" s="128"/>
      <c r="C13" s="128"/>
      <c r="D13" s="128"/>
      <c r="E13" s="128"/>
      <c r="G13" s="42"/>
      <c r="H13" s="43"/>
    </row>
    <row r="14" spans="1:8" s="3" customFormat="1" ht="15">
      <c r="A14" s="14"/>
      <c r="B14" s="7"/>
      <c r="C14" s="15"/>
      <c r="D14" s="16"/>
      <c r="E14" s="15"/>
      <c r="G14" s="42"/>
      <c r="H14" s="43"/>
    </row>
    <row r="15" spans="1:9" s="45" customFormat="1" ht="13.5">
      <c r="A15" s="17"/>
      <c r="B15" s="18" t="s">
        <v>16</v>
      </c>
      <c r="C15" s="19" t="s">
        <v>17</v>
      </c>
      <c r="D15" s="19" t="s">
        <v>18</v>
      </c>
      <c r="E15" s="19" t="s">
        <v>21</v>
      </c>
      <c r="G15" s="46"/>
      <c r="I15" s="47"/>
    </row>
    <row r="16" spans="1:8" s="3" customFormat="1" ht="15">
      <c r="A16" s="20"/>
      <c r="B16" s="21"/>
      <c r="C16" s="22"/>
      <c r="D16" s="22"/>
      <c r="E16" s="22"/>
      <c r="G16" s="22"/>
      <c r="H16" s="43"/>
    </row>
    <row r="17" spans="1:8" s="3" customFormat="1" ht="15">
      <c r="A17" s="23"/>
      <c r="B17" s="13" t="s">
        <v>32</v>
      </c>
      <c r="C17" s="54">
        <f>'Külső elektromos munkálatok'!H35</f>
        <v>0</v>
      </c>
      <c r="D17" s="54">
        <f>'Külső elektromos munkálatok'!I35</f>
        <v>0</v>
      </c>
      <c r="E17" s="49">
        <f>SUM(C17:D17)</f>
        <v>0</v>
      </c>
      <c r="H17" s="43"/>
    </row>
    <row r="18" spans="2:7" s="12" customFormat="1" ht="15">
      <c r="B18" s="112" t="s">
        <v>39</v>
      </c>
      <c r="C18" s="113"/>
      <c r="D18" s="113">
        <v>0</v>
      </c>
      <c r="E18" s="114">
        <f>C18+D18</f>
        <v>0</v>
      </c>
      <c r="F18" s="115"/>
      <c r="G18" s="115"/>
    </row>
    <row r="19" spans="1:10" s="3" customFormat="1" ht="30.75">
      <c r="A19" s="23"/>
      <c r="B19" s="25" t="s">
        <v>7</v>
      </c>
      <c r="C19" s="26">
        <f>SUM(C17:C18)</f>
        <v>0</v>
      </c>
      <c r="D19" s="26">
        <f>SUM(D17:D18)</f>
        <v>0</v>
      </c>
      <c r="E19" s="26">
        <f>SUM(E17:E18)</f>
        <v>0</v>
      </c>
      <c r="G19" s="48"/>
      <c r="H19" s="43"/>
      <c r="J19" s="49"/>
    </row>
    <row r="20" spans="1:8" s="3" customFormat="1" ht="15">
      <c r="A20" s="27"/>
      <c r="B20" s="29" t="s">
        <v>31</v>
      </c>
      <c r="C20" s="30">
        <f>C19*0.27</f>
        <v>0</v>
      </c>
      <c r="D20" s="30">
        <f>D19*0.27</f>
        <v>0</v>
      </c>
      <c r="E20" s="30">
        <f>E19*0.27</f>
        <v>0</v>
      </c>
      <c r="G20" s="28"/>
      <c r="H20" s="43"/>
    </row>
    <row r="21" spans="2:8" ht="9.75" customHeight="1">
      <c r="B21" s="2"/>
      <c r="C21" s="28"/>
      <c r="D21" s="28"/>
      <c r="E21" s="28"/>
      <c r="G21" s="50"/>
      <c r="H21" s="50"/>
    </row>
    <row r="22" spans="2:8" ht="15">
      <c r="B22" s="116" t="s">
        <v>40</v>
      </c>
      <c r="C22" s="117">
        <f>C19+C20</f>
        <v>0</v>
      </c>
      <c r="D22" s="117">
        <f>D19+D20</f>
        <v>0</v>
      </c>
      <c r="E22" s="117">
        <f>E19+E20</f>
        <v>0</v>
      </c>
      <c r="G22" s="50"/>
      <c r="H22" s="50"/>
    </row>
    <row r="24" ht="15">
      <c r="E24" s="9"/>
    </row>
    <row r="25" ht="15">
      <c r="D25" s="9"/>
    </row>
  </sheetData>
  <sheetProtection/>
  <mergeCells count="5">
    <mergeCell ref="A8:E8"/>
    <mergeCell ref="A13:E13"/>
    <mergeCell ref="A2:E2"/>
    <mergeCell ref="A6:E6"/>
    <mergeCell ref="A4:E4"/>
  </mergeCells>
  <printOptions horizontalCentered="1"/>
  <pageMargins left="0.7874015748031497" right="0.3937007874015748" top="1.1811023622047245" bottom="0.7874015748031497" header="0.3937007874015748" footer="0.3937007874015748"/>
  <pageSetup horizontalDpi="600" verticalDpi="600" orientation="portrait" paperSize="9" r:id="rId1"/>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Narrow,Normál"2017. január 20.
&amp;P/&amp;N&amp;R&amp;"Arial Narrow,Normál"&amp;8Munkaszám: 2016-064
Verzió: 00</oddFooter>
  </headerFooter>
</worksheet>
</file>

<file path=xl/worksheets/sheet2.xml><?xml version="1.0" encoding="utf-8"?>
<worksheet xmlns="http://schemas.openxmlformats.org/spreadsheetml/2006/main" xmlns:r="http://schemas.openxmlformats.org/officeDocument/2006/relationships">
  <sheetPr codeName="Munka8">
    <tabColor rgb="FFFF0000"/>
  </sheetPr>
  <dimension ref="A1:BI90"/>
  <sheetViews>
    <sheetView view="pageBreakPreview" zoomScale="85" zoomScaleSheetLayoutView="85" workbookViewId="0" topLeftCell="A13">
      <selection activeCell="H16" sqref="H16"/>
    </sheetView>
  </sheetViews>
  <sheetFormatPr defaultColWidth="8.8984375" defaultRowHeight="15"/>
  <cols>
    <col min="1" max="1" width="4.59765625" style="14" customWidth="1"/>
    <col min="2" max="2" width="6.59765625" style="14" customWidth="1"/>
    <col min="3" max="3" width="56.59765625" style="14" customWidth="1"/>
    <col min="4" max="4" width="6.59765625" style="14" customWidth="1"/>
    <col min="5" max="5" width="5.59765625" style="14" customWidth="1"/>
    <col min="6" max="7" width="8.59765625" style="63" customWidth="1"/>
    <col min="8" max="9" width="12.59765625" style="63" customWidth="1"/>
    <col min="10" max="12" width="8.8984375" style="63" customWidth="1"/>
    <col min="13" max="13" width="8.59765625" style="63" customWidth="1"/>
    <col min="14" max="16384" width="8.8984375" style="63" customWidth="1"/>
  </cols>
  <sheetData>
    <row r="1" spans="1:61" s="66" customFormat="1" ht="27">
      <c r="A1" s="58" t="s">
        <v>19</v>
      </c>
      <c r="B1" s="58" t="s">
        <v>14</v>
      </c>
      <c r="C1" s="58" t="s">
        <v>22</v>
      </c>
      <c r="D1" s="59" t="s">
        <v>4</v>
      </c>
      <c r="E1" s="58" t="s">
        <v>13</v>
      </c>
      <c r="F1" s="133" t="s">
        <v>25</v>
      </c>
      <c r="G1" s="133"/>
      <c r="H1" s="133" t="s">
        <v>26</v>
      </c>
      <c r="I1" s="133"/>
      <c r="J1" s="78" t="s">
        <v>27</v>
      </c>
      <c r="K1" s="78" t="s">
        <v>28</v>
      </c>
      <c r="L1" s="65"/>
      <c r="M1" s="78" t="s">
        <v>38</v>
      </c>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row>
    <row r="2" spans="1:61" s="68" customFormat="1" ht="15">
      <c r="A2" s="1"/>
      <c r="B2" s="1"/>
      <c r="C2" s="1"/>
      <c r="D2" s="11"/>
      <c r="E2" s="1"/>
      <c r="F2" s="77" t="s">
        <v>29</v>
      </c>
      <c r="G2" s="77" t="s">
        <v>18</v>
      </c>
      <c r="H2" s="77" t="s">
        <v>29</v>
      </c>
      <c r="I2" s="77" t="s">
        <v>18</v>
      </c>
      <c r="J2" s="134"/>
      <c r="K2" s="134"/>
      <c r="L2" s="67"/>
      <c r="M2" s="118">
        <f>Összesítő!$H$3</f>
        <v>0.85</v>
      </c>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row>
    <row r="3" spans="1:13" s="14" customFormat="1" ht="15">
      <c r="A3" s="106" t="s">
        <v>20</v>
      </c>
      <c r="B3" s="55"/>
      <c r="C3" s="13" t="s">
        <v>32</v>
      </c>
      <c r="D3" s="53"/>
      <c r="E3" s="56"/>
      <c r="F3" s="107"/>
      <c r="G3" s="108"/>
      <c r="H3" s="108"/>
      <c r="I3" s="108"/>
      <c r="J3" s="109"/>
      <c r="K3" s="109"/>
      <c r="M3" s="107"/>
    </row>
    <row r="4" spans="1:13" s="14" customFormat="1" ht="15">
      <c r="A4" s="55"/>
      <c r="B4" s="55"/>
      <c r="C4" s="13"/>
      <c r="D4" s="110"/>
      <c r="E4" s="55"/>
      <c r="F4" s="80"/>
      <c r="G4" s="53"/>
      <c r="H4" s="53"/>
      <c r="I4" s="53"/>
      <c r="J4" s="81"/>
      <c r="K4" s="53"/>
      <c r="M4" s="80"/>
    </row>
    <row r="5" spans="1:14" s="14" customFormat="1" ht="15">
      <c r="A5" s="64" t="s">
        <v>48</v>
      </c>
      <c r="B5" s="64"/>
      <c r="C5" s="61" t="s">
        <v>11</v>
      </c>
      <c r="D5" s="69"/>
      <c r="E5" s="64"/>
      <c r="F5" s="79"/>
      <c r="G5" s="84"/>
      <c r="H5" s="84"/>
      <c r="I5" s="84"/>
      <c r="J5" s="85"/>
      <c r="K5" s="85"/>
      <c r="M5" s="79"/>
      <c r="N5" s="79"/>
    </row>
    <row r="6" spans="1:14" s="100" customFormat="1" ht="46.5">
      <c r="A6" s="124" t="s">
        <v>45</v>
      </c>
      <c r="B6" s="62"/>
      <c r="C6" s="4" t="s">
        <v>79</v>
      </c>
      <c r="D6" s="74">
        <v>1</v>
      </c>
      <c r="E6" s="62" t="s">
        <v>24</v>
      </c>
      <c r="F6" s="53"/>
      <c r="G6" s="53"/>
      <c r="H6" s="53"/>
      <c r="I6" s="53"/>
      <c r="J6" s="123">
        <v>40</v>
      </c>
      <c r="K6" s="53">
        <f>Összesítő!$H$2</f>
        <v>2300</v>
      </c>
      <c r="L6" s="82"/>
      <c r="M6" s="53">
        <v>595000</v>
      </c>
      <c r="N6" s="82"/>
    </row>
    <row r="7" spans="1:14" s="100" customFormat="1" ht="15">
      <c r="A7" s="124"/>
      <c r="B7" s="62"/>
      <c r="C7" s="121"/>
      <c r="D7" s="105"/>
      <c r="E7" s="98"/>
      <c r="F7" s="122"/>
      <c r="G7" s="82"/>
      <c r="H7" s="82"/>
      <c r="I7" s="82"/>
      <c r="J7" s="123"/>
      <c r="K7" s="53"/>
      <c r="L7" s="82"/>
      <c r="M7" s="99"/>
      <c r="N7" s="82"/>
    </row>
    <row r="8" spans="1:14" ht="15">
      <c r="A8" s="124" t="s">
        <v>49</v>
      </c>
      <c r="B8" s="64"/>
      <c r="C8" s="72" t="s">
        <v>12</v>
      </c>
      <c r="D8" s="69"/>
      <c r="E8" s="64"/>
      <c r="F8" s="79"/>
      <c r="G8" s="84"/>
      <c r="H8" s="84"/>
      <c r="I8" s="84"/>
      <c r="J8" s="109"/>
      <c r="K8" s="109"/>
      <c r="L8" s="14"/>
      <c r="N8" s="79"/>
    </row>
    <row r="9" spans="1:61" s="56" customFormat="1" ht="248.25" customHeight="1">
      <c r="A9" s="124" t="s">
        <v>46</v>
      </c>
      <c r="B9" s="4"/>
      <c r="C9" s="4" t="s">
        <v>74</v>
      </c>
      <c r="D9" s="74">
        <v>18</v>
      </c>
      <c r="E9" s="62" t="s">
        <v>23</v>
      </c>
      <c r="F9" s="53"/>
      <c r="G9" s="53"/>
      <c r="H9" s="53"/>
      <c r="I9" s="53"/>
      <c r="J9" s="81">
        <v>2</v>
      </c>
      <c r="K9" s="53">
        <f>Összesítő!$H$2</f>
        <v>2300</v>
      </c>
      <c r="L9" s="76"/>
      <c r="M9" s="53">
        <v>135000</v>
      </c>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row>
    <row r="10" spans="1:61" s="56" customFormat="1" ht="243.75" customHeight="1">
      <c r="A10" s="124"/>
      <c r="B10" s="4"/>
      <c r="C10" s="4"/>
      <c r="D10" s="74"/>
      <c r="E10" s="62"/>
      <c r="F10" s="53"/>
      <c r="G10" s="53"/>
      <c r="H10" s="53"/>
      <c r="I10" s="53"/>
      <c r="J10" s="81"/>
      <c r="K10" s="53"/>
      <c r="L10" s="76"/>
      <c r="M10" s="53"/>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row>
    <row r="11" spans="1:61" s="56" customFormat="1" ht="156">
      <c r="A11" s="124" t="s">
        <v>47</v>
      </c>
      <c r="B11" s="4"/>
      <c r="C11" s="4" t="s">
        <v>43</v>
      </c>
      <c r="D11" s="74">
        <v>17</v>
      </c>
      <c r="E11" s="62" t="s">
        <v>23</v>
      </c>
      <c r="F11" s="53"/>
      <c r="G11" s="53"/>
      <c r="H11" s="53"/>
      <c r="I11" s="53"/>
      <c r="J11" s="81">
        <v>2</v>
      </c>
      <c r="K11" s="53">
        <f>Összesítő!$H$2</f>
        <v>2300</v>
      </c>
      <c r="L11" s="76"/>
      <c r="M11" s="53">
        <v>165000</v>
      </c>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row>
    <row r="12" spans="1:61" s="56" customFormat="1" ht="15">
      <c r="A12" s="124"/>
      <c r="B12" s="4"/>
      <c r="C12" s="4"/>
      <c r="D12" s="74"/>
      <c r="E12" s="62"/>
      <c r="F12" s="53"/>
      <c r="G12" s="53"/>
      <c r="H12" s="53"/>
      <c r="I12" s="53"/>
      <c r="J12" s="81"/>
      <c r="K12" s="53"/>
      <c r="L12" s="76"/>
      <c r="M12" s="5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row>
    <row r="13" spans="1:14" s="97" customFormat="1" ht="15">
      <c r="A13" s="124" t="s">
        <v>50</v>
      </c>
      <c r="B13" s="87"/>
      <c r="C13" s="101" t="s">
        <v>10</v>
      </c>
      <c r="D13" s="86"/>
      <c r="E13" s="87"/>
      <c r="F13" s="95"/>
      <c r="G13" s="96"/>
      <c r="H13" s="96"/>
      <c r="I13" s="96"/>
      <c r="J13" s="109"/>
      <c r="K13" s="109"/>
      <c r="N13" s="95"/>
    </row>
    <row r="14" spans="1:14" s="94" customFormat="1" ht="192" customHeight="1">
      <c r="A14" s="124"/>
      <c r="B14" s="98"/>
      <c r="C14" s="125" t="s">
        <v>2</v>
      </c>
      <c r="D14" s="102"/>
      <c r="E14" s="102"/>
      <c r="F14" s="82"/>
      <c r="G14" s="82"/>
      <c r="H14" s="82"/>
      <c r="I14" s="82"/>
      <c r="J14" s="81"/>
      <c r="K14" s="53"/>
      <c r="N14" s="82"/>
    </row>
    <row r="15" spans="1:61" s="56" customFormat="1" ht="46.5">
      <c r="A15" s="124" t="s">
        <v>51</v>
      </c>
      <c r="B15" s="120"/>
      <c r="C15" s="4" t="s">
        <v>42</v>
      </c>
      <c r="D15" s="74">
        <v>710</v>
      </c>
      <c r="E15" s="62" t="s">
        <v>8</v>
      </c>
      <c r="F15" s="53"/>
      <c r="G15" s="53"/>
      <c r="H15" s="53"/>
      <c r="I15" s="53"/>
      <c r="J15" s="81">
        <v>0.4</v>
      </c>
      <c r="K15" s="53">
        <f>Összesítő!$H$2</f>
        <v>2300</v>
      </c>
      <c r="L15" s="76"/>
      <c r="M15" s="53">
        <v>3320</v>
      </c>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row>
    <row r="16" spans="1:61" s="56" customFormat="1" ht="46.5">
      <c r="A16" s="124" t="s">
        <v>52</v>
      </c>
      <c r="B16" s="62"/>
      <c r="C16" s="4" t="s">
        <v>75</v>
      </c>
      <c r="D16" s="74">
        <v>350</v>
      </c>
      <c r="E16" s="62" t="s">
        <v>8</v>
      </c>
      <c r="F16" s="53"/>
      <c r="G16" s="53"/>
      <c r="H16" s="53"/>
      <c r="I16" s="53"/>
      <c r="J16" s="81">
        <v>0.2</v>
      </c>
      <c r="K16" s="53">
        <f>Összesítő!$H$2</f>
        <v>2300</v>
      </c>
      <c r="L16" s="76"/>
      <c r="M16" s="53">
        <v>805</v>
      </c>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row>
    <row r="17" spans="1:61" s="56" customFormat="1" ht="46.5">
      <c r="A17" s="124" t="s">
        <v>76</v>
      </c>
      <c r="B17" s="62"/>
      <c r="C17" s="4" t="s">
        <v>44</v>
      </c>
      <c r="D17" s="74">
        <v>1100</v>
      </c>
      <c r="E17" s="62" t="s">
        <v>8</v>
      </c>
      <c r="F17" s="53"/>
      <c r="G17" s="53"/>
      <c r="H17" s="53"/>
      <c r="I17" s="53"/>
      <c r="J17" s="81">
        <v>0.2</v>
      </c>
      <c r="K17" s="53">
        <f>Összesítő!$H$2</f>
        <v>2300</v>
      </c>
      <c r="L17" s="76"/>
      <c r="M17" s="53">
        <v>560</v>
      </c>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row>
    <row r="18" spans="1:61" s="56" customFormat="1" ht="15">
      <c r="A18" s="124"/>
      <c r="B18" s="62"/>
      <c r="C18" s="4"/>
      <c r="D18" s="74"/>
      <c r="E18" s="62"/>
      <c r="F18" s="53"/>
      <c r="G18" s="53"/>
      <c r="H18" s="53"/>
      <c r="I18" s="53"/>
      <c r="J18" s="81"/>
      <c r="K18" s="53"/>
      <c r="L18" s="76"/>
      <c r="M18" s="53"/>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row>
    <row r="19" spans="1:13" s="14" customFormat="1" ht="15">
      <c r="A19" s="124" t="s">
        <v>53</v>
      </c>
      <c r="B19" s="64"/>
      <c r="C19" s="61" t="s">
        <v>15</v>
      </c>
      <c r="D19" s="69"/>
      <c r="E19" s="64"/>
      <c r="F19" s="79"/>
      <c r="G19" s="84"/>
      <c r="H19" s="84"/>
      <c r="I19" s="84"/>
      <c r="J19" s="109"/>
      <c r="K19" s="109"/>
      <c r="M19" s="79"/>
    </row>
    <row r="20" spans="1:61" s="56" customFormat="1" ht="62.25">
      <c r="A20" s="124" t="s">
        <v>54</v>
      </c>
      <c r="B20" s="62"/>
      <c r="C20" s="4" t="s">
        <v>69</v>
      </c>
      <c r="D20" s="74">
        <v>250</v>
      </c>
      <c r="E20" s="62" t="s">
        <v>8</v>
      </c>
      <c r="F20" s="53"/>
      <c r="G20" s="53"/>
      <c r="H20" s="53"/>
      <c r="I20" s="53"/>
      <c r="J20" s="81">
        <v>0.5</v>
      </c>
      <c r="K20" s="53">
        <f>Összesítő!$H$2</f>
        <v>2300</v>
      </c>
      <c r="L20" s="76"/>
      <c r="M20" s="53">
        <v>683</v>
      </c>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row>
    <row r="21" spans="1:61" s="56" customFormat="1" ht="62.25">
      <c r="A21" s="124" t="s">
        <v>55</v>
      </c>
      <c r="B21" s="62"/>
      <c r="C21" s="4" t="s">
        <v>70</v>
      </c>
      <c r="D21" s="74">
        <v>160</v>
      </c>
      <c r="E21" s="62" t="s">
        <v>8</v>
      </c>
      <c r="F21" s="53"/>
      <c r="G21" s="53"/>
      <c r="H21" s="53"/>
      <c r="I21" s="53"/>
      <c r="J21" s="81">
        <v>0.5</v>
      </c>
      <c r="K21" s="53">
        <f>Összesítő!$H$2</f>
        <v>2300</v>
      </c>
      <c r="L21" s="76"/>
      <c r="M21" s="53">
        <v>504</v>
      </c>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row>
    <row r="22" spans="1:61" s="56" customFormat="1" ht="15">
      <c r="A22" s="124"/>
      <c r="B22" s="62"/>
      <c r="C22" s="4"/>
      <c r="D22" s="74"/>
      <c r="E22" s="62"/>
      <c r="F22" s="53"/>
      <c r="G22" s="53"/>
      <c r="H22" s="53"/>
      <c r="I22" s="53"/>
      <c r="J22" s="81"/>
      <c r="K22" s="53"/>
      <c r="L22" s="76"/>
      <c r="M22" s="53"/>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row>
    <row r="23" spans="1:14" s="14" customFormat="1" ht="15">
      <c r="A23" s="124" t="s">
        <v>59</v>
      </c>
      <c r="B23" s="64"/>
      <c r="C23" s="61" t="s">
        <v>6</v>
      </c>
      <c r="D23" s="69"/>
      <c r="E23" s="64"/>
      <c r="F23" s="79"/>
      <c r="G23" s="84"/>
      <c r="H23" s="84"/>
      <c r="I23" s="84"/>
      <c r="J23" s="109"/>
      <c r="K23" s="109"/>
      <c r="N23" s="79"/>
    </row>
    <row r="24" spans="1:61" s="56" customFormat="1" ht="30.75">
      <c r="A24" s="124" t="s">
        <v>60</v>
      </c>
      <c r="B24" s="62"/>
      <c r="C24" s="4" t="s">
        <v>1</v>
      </c>
      <c r="D24" s="74">
        <v>810</v>
      </c>
      <c r="E24" s="62" t="s">
        <v>8</v>
      </c>
      <c r="F24" s="53"/>
      <c r="G24" s="53"/>
      <c r="H24" s="53"/>
      <c r="I24" s="53"/>
      <c r="J24" s="81">
        <v>0.5</v>
      </c>
      <c r="K24" s="53">
        <f>Összesítő!$H$2</f>
        <v>2300</v>
      </c>
      <c r="L24" s="76"/>
      <c r="M24" s="53">
        <v>0</v>
      </c>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row>
    <row r="25" spans="1:61" s="56" customFormat="1" ht="30.75">
      <c r="A25" s="124" t="s">
        <v>61</v>
      </c>
      <c r="B25" s="62"/>
      <c r="C25" s="4" t="s">
        <v>56</v>
      </c>
      <c r="D25" s="74">
        <v>100</v>
      </c>
      <c r="E25" s="62" t="s">
        <v>8</v>
      </c>
      <c r="F25" s="53"/>
      <c r="G25" s="53"/>
      <c r="H25" s="53"/>
      <c r="I25" s="53"/>
      <c r="J25" s="81">
        <v>0.8</v>
      </c>
      <c r="K25" s="53">
        <f>Összesítő!$H$2</f>
        <v>2300</v>
      </c>
      <c r="L25" s="76"/>
      <c r="M25" s="53">
        <v>0</v>
      </c>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row>
    <row r="26" spans="1:61" s="56" customFormat="1" ht="46.5">
      <c r="A26" s="124" t="s">
        <v>62</v>
      </c>
      <c r="B26" s="62"/>
      <c r="C26" s="4" t="s">
        <v>0</v>
      </c>
      <c r="D26" s="74">
        <v>910</v>
      </c>
      <c r="E26" s="62" t="s">
        <v>8</v>
      </c>
      <c r="F26" s="53"/>
      <c r="G26" s="53"/>
      <c r="H26" s="53"/>
      <c r="I26" s="53"/>
      <c r="J26" s="81">
        <v>0.2</v>
      </c>
      <c r="K26" s="53">
        <f>Összesítő!$H$2</f>
        <v>2300</v>
      </c>
      <c r="L26" s="76"/>
      <c r="M26" s="53">
        <v>0</v>
      </c>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row>
    <row r="27" spans="1:61" s="56" customFormat="1" ht="30.75">
      <c r="A27" s="124" t="s">
        <v>63</v>
      </c>
      <c r="B27" s="62"/>
      <c r="C27" s="4" t="s">
        <v>33</v>
      </c>
      <c r="D27" s="74">
        <v>910</v>
      </c>
      <c r="E27" s="62" t="s">
        <v>8</v>
      </c>
      <c r="F27" s="53"/>
      <c r="G27" s="53"/>
      <c r="H27" s="53"/>
      <c r="I27" s="53"/>
      <c r="J27" s="81">
        <v>0.05</v>
      </c>
      <c r="K27" s="53">
        <f>Összesítő!$H$2</f>
        <v>2300</v>
      </c>
      <c r="L27" s="76"/>
      <c r="M27" s="53">
        <v>48.5</v>
      </c>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row>
    <row r="28" spans="1:61" s="56" customFormat="1" ht="62.25">
      <c r="A28" s="124" t="s">
        <v>64</v>
      </c>
      <c r="B28" s="62"/>
      <c r="C28" s="4" t="s">
        <v>34</v>
      </c>
      <c r="D28" s="74">
        <v>35</v>
      </c>
      <c r="E28" s="62" t="s">
        <v>23</v>
      </c>
      <c r="F28" s="53"/>
      <c r="G28" s="53"/>
      <c r="H28" s="53"/>
      <c r="I28" s="53"/>
      <c r="J28" s="81">
        <v>0.5</v>
      </c>
      <c r="K28" s="53">
        <f>Összesítő!$H$2</f>
        <v>2300</v>
      </c>
      <c r="L28" s="76"/>
      <c r="M28" s="53">
        <v>485</v>
      </c>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row>
    <row r="29" spans="1:61" s="56" customFormat="1" ht="46.5">
      <c r="A29" s="124" t="s">
        <v>65</v>
      </c>
      <c r="B29" s="71"/>
      <c r="C29" s="4" t="s">
        <v>57</v>
      </c>
      <c r="D29" s="74">
        <v>3</v>
      </c>
      <c r="E29" s="62" t="s">
        <v>23</v>
      </c>
      <c r="F29" s="53"/>
      <c r="G29" s="53"/>
      <c r="H29" s="53"/>
      <c r="I29" s="53"/>
      <c r="J29" s="81">
        <v>0.5</v>
      </c>
      <c r="K29" s="53">
        <f>Összesítő!$H$2</f>
        <v>2300</v>
      </c>
      <c r="L29" s="76"/>
      <c r="M29" s="53">
        <v>12500</v>
      </c>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row>
    <row r="30" spans="1:61" s="56" customFormat="1" ht="46.5">
      <c r="A30" s="124" t="s">
        <v>66</v>
      </c>
      <c r="B30" s="71"/>
      <c r="C30" s="4" t="s">
        <v>58</v>
      </c>
      <c r="D30" s="74">
        <v>7</v>
      </c>
      <c r="E30" s="62" t="s">
        <v>23</v>
      </c>
      <c r="F30" s="53"/>
      <c r="G30" s="53"/>
      <c r="H30" s="53"/>
      <c r="I30" s="53"/>
      <c r="J30" s="81">
        <v>0.5</v>
      </c>
      <c r="K30" s="53">
        <f>Összesítő!$H$2</f>
        <v>2300</v>
      </c>
      <c r="L30" s="76"/>
      <c r="M30" s="53">
        <v>6648.38</v>
      </c>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row>
    <row r="31" spans="1:61" s="56" customFormat="1" ht="30.75">
      <c r="A31" s="124" t="s">
        <v>67</v>
      </c>
      <c r="B31" s="71"/>
      <c r="C31" s="4" t="s">
        <v>35</v>
      </c>
      <c r="D31" s="74">
        <v>1</v>
      </c>
      <c r="E31" s="62" t="s">
        <v>9</v>
      </c>
      <c r="F31" s="53"/>
      <c r="G31" s="53"/>
      <c r="H31" s="53"/>
      <c r="I31" s="53"/>
      <c r="J31" s="81">
        <v>16</v>
      </c>
      <c r="K31" s="53">
        <f>Összesítő!$H$2</f>
        <v>2300</v>
      </c>
      <c r="L31" s="76"/>
      <c r="M31" s="53">
        <v>18000</v>
      </c>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row>
    <row r="32" spans="1:61" s="56" customFormat="1" ht="46.5">
      <c r="A32" s="124" t="s">
        <v>68</v>
      </c>
      <c r="B32" s="71"/>
      <c r="C32" s="4" t="s">
        <v>36</v>
      </c>
      <c r="D32" s="74">
        <v>1</v>
      </c>
      <c r="E32" s="62" t="s">
        <v>9</v>
      </c>
      <c r="F32" s="53"/>
      <c r="G32" s="53"/>
      <c r="H32" s="53"/>
      <c r="I32" s="53"/>
      <c r="J32" s="81">
        <v>8</v>
      </c>
      <c r="K32" s="53">
        <f>Összesítő!$H$2</f>
        <v>2300</v>
      </c>
      <c r="L32" s="76"/>
      <c r="M32" s="53">
        <v>120000</v>
      </c>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s="56" customFormat="1" ht="62.25">
      <c r="A33" s="124" t="s">
        <v>78</v>
      </c>
      <c r="B33" s="71"/>
      <c r="C33" s="4" t="s">
        <v>77</v>
      </c>
      <c r="D33" s="74">
        <v>2</v>
      </c>
      <c r="E33" s="62" t="s">
        <v>9</v>
      </c>
      <c r="F33" s="53"/>
      <c r="G33" s="53"/>
      <c r="H33" s="53"/>
      <c r="I33" s="53"/>
      <c r="J33" s="81">
        <v>8</v>
      </c>
      <c r="K33" s="53">
        <f>Összesítő!$H$2</f>
        <v>2300</v>
      </c>
      <c r="L33" s="76"/>
      <c r="M33" s="53">
        <v>1275000</v>
      </c>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row>
    <row r="34" spans="1:61" s="56" customFormat="1" ht="15">
      <c r="A34" s="124"/>
      <c r="B34" s="71"/>
      <c r="C34" s="4"/>
      <c r="D34" s="74"/>
      <c r="E34" s="62"/>
      <c r="F34" s="53"/>
      <c r="G34" s="53"/>
      <c r="H34" s="53"/>
      <c r="I34" s="53"/>
      <c r="J34" s="81"/>
      <c r="K34" s="53"/>
      <c r="L34" s="76"/>
      <c r="M34" s="53"/>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row>
    <row r="35" spans="1:61" s="56" customFormat="1" ht="15">
      <c r="A35" s="124"/>
      <c r="B35" s="62"/>
      <c r="C35" s="111" t="s">
        <v>37</v>
      </c>
      <c r="D35" s="75"/>
      <c r="E35" s="73"/>
      <c r="F35" s="75"/>
      <c r="G35" s="75"/>
      <c r="H35" s="83">
        <f>SUM(H6:H33)</f>
        <v>0</v>
      </c>
      <c r="I35" s="83">
        <f>SUM(I6:I33)</f>
        <v>0</v>
      </c>
      <c r="J35" s="14"/>
      <c r="K35" s="53"/>
      <c r="L35" s="76"/>
      <c r="M35" s="75"/>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row>
    <row r="36" spans="1:13" ht="15">
      <c r="A36" s="124"/>
      <c r="B36" s="60"/>
      <c r="D36" s="60"/>
      <c r="E36" s="60"/>
      <c r="F36" s="57"/>
      <c r="G36" s="57"/>
      <c r="H36" s="57"/>
      <c r="J36" s="14"/>
      <c r="K36" s="53"/>
      <c r="M36" s="57"/>
    </row>
    <row r="37" spans="1:13" ht="15">
      <c r="A37" s="124"/>
      <c r="F37" s="57"/>
      <c r="G37" s="57"/>
      <c r="H37" s="57"/>
      <c r="J37" s="14"/>
      <c r="K37" s="53"/>
      <c r="M37" s="57"/>
    </row>
    <row r="38" spans="1:13" ht="15">
      <c r="A38" s="124"/>
      <c r="C38" s="2"/>
      <c r="F38" s="57"/>
      <c r="G38" s="57"/>
      <c r="H38" s="57"/>
      <c r="J38" s="14"/>
      <c r="K38" s="53"/>
      <c r="M38" s="57"/>
    </row>
    <row r="39" spans="1:13" ht="15">
      <c r="A39" s="124"/>
      <c r="C39" s="2"/>
      <c r="F39" s="57"/>
      <c r="G39" s="57"/>
      <c r="H39" s="57"/>
      <c r="J39" s="14"/>
      <c r="K39" s="53"/>
      <c r="M39" s="57"/>
    </row>
    <row r="40" spans="1:13" ht="15">
      <c r="A40" s="124"/>
      <c r="C40" s="2"/>
      <c r="F40" s="57"/>
      <c r="G40" s="57"/>
      <c r="H40" s="57"/>
      <c r="J40" s="14"/>
      <c r="K40" s="14"/>
      <c r="M40" s="57"/>
    </row>
    <row r="41" spans="1:13" ht="15">
      <c r="A41" s="124"/>
      <c r="F41" s="57"/>
      <c r="G41" s="57"/>
      <c r="H41" s="57"/>
      <c r="J41" s="14"/>
      <c r="K41" s="14"/>
      <c r="M41" s="57"/>
    </row>
    <row r="42" spans="1:13" ht="15">
      <c r="A42" s="124"/>
      <c r="F42" s="57"/>
      <c r="G42" s="57"/>
      <c r="H42" s="57"/>
      <c r="J42" s="14"/>
      <c r="K42" s="14"/>
      <c r="M42" s="57"/>
    </row>
    <row r="43" spans="1:13" ht="15">
      <c r="A43" s="124"/>
      <c r="F43" s="57"/>
      <c r="G43" s="55"/>
      <c r="H43" s="88"/>
      <c r="I43" s="86"/>
      <c r="J43" s="64"/>
      <c r="K43" s="14"/>
      <c r="M43" s="57"/>
    </row>
    <row r="44" spans="1:13" ht="15">
      <c r="A44" s="124"/>
      <c r="F44" s="57"/>
      <c r="G44" s="55"/>
      <c r="H44" s="88"/>
      <c r="I44" s="86"/>
      <c r="J44" s="64"/>
      <c r="K44" s="14"/>
      <c r="M44" s="57"/>
    </row>
    <row r="45" spans="1:13" ht="15">
      <c r="A45" s="124"/>
      <c r="F45" s="57"/>
      <c r="G45" s="55"/>
      <c r="H45" s="88"/>
      <c r="I45" s="86"/>
      <c r="J45" s="64"/>
      <c r="K45" s="14"/>
      <c r="M45" s="57"/>
    </row>
    <row r="46" spans="1:13" ht="15">
      <c r="A46" s="124"/>
      <c r="F46" s="57"/>
      <c r="G46" s="55"/>
      <c r="H46" s="88"/>
      <c r="I46" s="86"/>
      <c r="J46" s="64"/>
      <c r="K46" s="14"/>
      <c r="M46" s="57"/>
    </row>
    <row r="47" spans="1:13" ht="15">
      <c r="A47" s="124"/>
      <c r="F47" s="57"/>
      <c r="G47" s="55"/>
      <c r="H47" s="88"/>
      <c r="I47" s="89"/>
      <c r="J47" s="64"/>
      <c r="K47" s="14"/>
      <c r="M47" s="57"/>
    </row>
    <row r="48" spans="1:13" ht="15">
      <c r="A48" s="124"/>
      <c r="F48" s="57"/>
      <c r="G48" s="55"/>
      <c r="H48" s="88"/>
      <c r="I48" s="89"/>
      <c r="J48" s="64"/>
      <c r="K48" s="14"/>
      <c r="M48" s="57"/>
    </row>
    <row r="49" spans="1:13" ht="15">
      <c r="A49" s="124"/>
      <c r="F49" s="57"/>
      <c r="G49" s="55"/>
      <c r="H49" s="88"/>
      <c r="I49" s="86"/>
      <c r="J49" s="64"/>
      <c r="K49" s="14"/>
      <c r="M49" s="57"/>
    </row>
    <row r="50" spans="1:13" ht="15">
      <c r="A50" s="124"/>
      <c r="F50" s="57"/>
      <c r="G50" s="55"/>
      <c r="H50" s="88"/>
      <c r="I50" s="86"/>
      <c r="J50" s="64"/>
      <c r="K50" s="14"/>
      <c r="M50" s="57"/>
    </row>
    <row r="51" spans="1:13" ht="15">
      <c r="A51" s="124"/>
      <c r="F51" s="57"/>
      <c r="G51" s="55"/>
      <c r="H51" s="88"/>
      <c r="I51" s="86"/>
      <c r="J51" s="64"/>
      <c r="K51" s="14"/>
      <c r="M51" s="57"/>
    </row>
    <row r="52" spans="1:13" ht="15">
      <c r="A52" s="124"/>
      <c r="F52" s="57"/>
      <c r="G52" s="55"/>
      <c r="H52" s="88"/>
      <c r="I52" s="86"/>
      <c r="J52" s="64"/>
      <c r="K52" s="14"/>
      <c r="M52" s="57"/>
    </row>
    <row r="53" spans="1:13" ht="15">
      <c r="A53" s="124"/>
      <c r="F53" s="57"/>
      <c r="G53" s="55"/>
      <c r="H53" s="88"/>
      <c r="I53" s="86"/>
      <c r="J53" s="64"/>
      <c r="K53" s="14"/>
      <c r="M53" s="57"/>
    </row>
    <row r="54" spans="1:13" ht="15">
      <c r="A54" s="124"/>
      <c r="F54" s="57"/>
      <c r="G54" s="55"/>
      <c r="H54" s="88"/>
      <c r="I54" s="86"/>
      <c r="J54" s="64"/>
      <c r="K54" s="14"/>
      <c r="M54" s="57"/>
    </row>
    <row r="55" spans="1:13" ht="15">
      <c r="A55" s="124"/>
      <c r="F55" s="57"/>
      <c r="G55" s="55"/>
      <c r="H55" s="88"/>
      <c r="I55" s="86"/>
      <c r="J55" s="64"/>
      <c r="K55" s="14"/>
      <c r="M55" s="57"/>
    </row>
    <row r="56" spans="1:13" ht="15">
      <c r="A56" s="124"/>
      <c r="F56" s="57"/>
      <c r="G56" s="55"/>
      <c r="H56" s="88"/>
      <c r="I56" s="86"/>
      <c r="J56" s="87"/>
      <c r="M56" s="57"/>
    </row>
    <row r="57" spans="1:13" ht="15">
      <c r="A57" s="124"/>
      <c r="F57" s="57"/>
      <c r="G57" s="55"/>
      <c r="H57" s="88"/>
      <c r="I57" s="86"/>
      <c r="J57" s="87"/>
      <c r="M57" s="57"/>
    </row>
    <row r="58" spans="1:13" ht="15">
      <c r="A58" s="124"/>
      <c r="F58" s="57"/>
      <c r="G58" s="55"/>
      <c r="H58" s="88"/>
      <c r="I58" s="86"/>
      <c r="J58" s="87"/>
      <c r="M58" s="57"/>
    </row>
    <row r="59" spans="1:13" ht="15">
      <c r="A59" s="124"/>
      <c r="F59" s="57"/>
      <c r="G59" s="55"/>
      <c r="H59" s="88"/>
      <c r="I59" s="86"/>
      <c r="J59" s="87"/>
      <c r="M59" s="57"/>
    </row>
    <row r="60" spans="1:13" ht="15">
      <c r="A60" s="124"/>
      <c r="F60" s="57"/>
      <c r="G60" s="55"/>
      <c r="H60" s="88"/>
      <c r="I60" s="86"/>
      <c r="J60" s="87"/>
      <c r="M60" s="57"/>
    </row>
    <row r="61" spans="1:13" ht="15">
      <c r="A61" s="124"/>
      <c r="F61" s="57"/>
      <c r="G61" s="55"/>
      <c r="H61" s="88"/>
      <c r="I61" s="86"/>
      <c r="J61" s="87"/>
      <c r="M61" s="57"/>
    </row>
    <row r="62" spans="1:13" ht="15">
      <c r="A62" s="124"/>
      <c r="F62" s="57"/>
      <c r="G62" s="55"/>
      <c r="H62" s="88"/>
      <c r="I62" s="86"/>
      <c r="J62" s="87"/>
      <c r="M62" s="57"/>
    </row>
    <row r="63" spans="1:13" ht="15">
      <c r="A63" s="124"/>
      <c r="F63" s="57"/>
      <c r="G63" s="55"/>
      <c r="H63" s="88"/>
      <c r="I63" s="86"/>
      <c r="J63" s="87"/>
      <c r="M63" s="57"/>
    </row>
    <row r="64" spans="1:13" ht="15">
      <c r="A64" s="124"/>
      <c r="F64" s="57"/>
      <c r="G64" s="55"/>
      <c r="H64" s="88"/>
      <c r="I64" s="86"/>
      <c r="J64" s="87"/>
      <c r="M64" s="57"/>
    </row>
    <row r="65" spans="1:13" ht="15">
      <c r="A65" s="124"/>
      <c r="F65" s="57"/>
      <c r="G65" s="55"/>
      <c r="H65" s="88"/>
      <c r="I65" s="86"/>
      <c r="J65" s="87"/>
      <c r="M65" s="57"/>
    </row>
    <row r="66" spans="1:13" ht="15">
      <c r="A66" s="124"/>
      <c r="F66" s="57"/>
      <c r="G66" s="55"/>
      <c r="H66" s="88"/>
      <c r="I66" s="86"/>
      <c r="J66" s="87"/>
      <c r="M66" s="57"/>
    </row>
    <row r="67" spans="1:13" ht="52.5" customHeight="1">
      <c r="A67" s="124"/>
      <c r="F67" s="57"/>
      <c r="G67" s="55"/>
      <c r="H67" s="88"/>
      <c r="I67" s="86"/>
      <c r="J67" s="87"/>
      <c r="M67" s="57"/>
    </row>
    <row r="68" spans="1:13" ht="15">
      <c r="A68" s="124"/>
      <c r="F68" s="57"/>
      <c r="G68" s="55"/>
      <c r="H68" s="88"/>
      <c r="I68" s="86"/>
      <c r="J68" s="87"/>
      <c r="M68" s="57"/>
    </row>
    <row r="69" spans="1:13" ht="15">
      <c r="A69" s="124"/>
      <c r="F69" s="57"/>
      <c r="G69" s="55"/>
      <c r="H69" s="88"/>
      <c r="I69" s="86"/>
      <c r="J69" s="87"/>
      <c r="M69" s="57"/>
    </row>
    <row r="70" spans="1:13" ht="15">
      <c r="A70" s="124"/>
      <c r="F70" s="57"/>
      <c r="G70" s="70"/>
      <c r="H70" s="88"/>
      <c r="I70" s="86"/>
      <c r="J70" s="87"/>
      <c r="M70" s="57"/>
    </row>
    <row r="71" spans="1:13" ht="15">
      <c r="A71" s="124"/>
      <c r="F71" s="57"/>
      <c r="G71" s="70"/>
      <c r="H71" s="88"/>
      <c r="I71" s="86"/>
      <c r="J71" s="87"/>
      <c r="M71" s="57"/>
    </row>
    <row r="72" spans="1:13" ht="15">
      <c r="A72" s="124"/>
      <c r="F72" s="57"/>
      <c r="G72" s="70"/>
      <c r="H72" s="88"/>
      <c r="I72" s="86"/>
      <c r="J72" s="87"/>
      <c r="M72" s="57"/>
    </row>
    <row r="73" spans="1:13" ht="15">
      <c r="A73" s="124"/>
      <c r="F73" s="57"/>
      <c r="G73" s="70"/>
      <c r="H73" s="88"/>
      <c r="I73" s="86"/>
      <c r="J73" s="87"/>
      <c r="M73" s="57"/>
    </row>
    <row r="74" spans="1:13" ht="15">
      <c r="A74" s="124"/>
      <c r="F74" s="57"/>
      <c r="G74" s="70"/>
      <c r="H74" s="88"/>
      <c r="I74" s="86"/>
      <c r="J74" s="90"/>
      <c r="M74" s="57"/>
    </row>
    <row r="75" spans="1:13" ht="15">
      <c r="A75" s="124"/>
      <c r="F75" s="57"/>
      <c r="G75" s="70"/>
      <c r="H75" s="88"/>
      <c r="I75" s="86"/>
      <c r="J75" s="90"/>
      <c r="M75" s="57"/>
    </row>
    <row r="76" spans="1:13" ht="15">
      <c r="A76" s="124"/>
      <c r="F76" s="57"/>
      <c r="G76" s="70"/>
      <c r="H76" s="88"/>
      <c r="I76" s="86"/>
      <c r="J76" s="87"/>
      <c r="M76" s="57"/>
    </row>
    <row r="77" spans="1:13" ht="15">
      <c r="A77" s="124"/>
      <c r="F77" s="57"/>
      <c r="G77" s="70"/>
      <c r="H77" s="88"/>
      <c r="I77" s="86"/>
      <c r="J77" s="87"/>
      <c r="M77" s="57"/>
    </row>
    <row r="78" spans="1:13" ht="15">
      <c r="A78" s="124"/>
      <c r="F78" s="57"/>
      <c r="G78" s="70"/>
      <c r="H78" s="88"/>
      <c r="I78" s="86"/>
      <c r="J78" s="87"/>
      <c r="M78" s="57"/>
    </row>
    <row r="79" spans="6:13" ht="15">
      <c r="F79" s="57"/>
      <c r="G79" s="70"/>
      <c r="H79" s="88"/>
      <c r="I79" s="86"/>
      <c r="J79" s="87"/>
      <c r="M79" s="57"/>
    </row>
    <row r="80" spans="6:13" ht="15">
      <c r="F80" s="57"/>
      <c r="G80" s="70"/>
      <c r="H80" s="88"/>
      <c r="I80" s="86"/>
      <c r="J80" s="87"/>
      <c r="M80" s="57"/>
    </row>
    <row r="81" spans="6:13" ht="15">
      <c r="F81" s="57"/>
      <c r="G81" s="70"/>
      <c r="H81" s="88"/>
      <c r="I81" s="86"/>
      <c r="J81" s="87"/>
      <c r="M81" s="57"/>
    </row>
    <row r="82" spans="6:13" ht="15">
      <c r="F82" s="57"/>
      <c r="G82" s="70"/>
      <c r="H82" s="88"/>
      <c r="I82" s="86"/>
      <c r="J82" s="87"/>
      <c r="M82" s="57"/>
    </row>
    <row r="83" spans="6:13" ht="15">
      <c r="F83" s="57"/>
      <c r="G83" s="57"/>
      <c r="H83" s="57"/>
      <c r="M83" s="57"/>
    </row>
    <row r="84" spans="6:13" ht="15">
      <c r="F84" s="57"/>
      <c r="G84" s="57"/>
      <c r="H84" s="57"/>
      <c r="M84" s="57"/>
    </row>
    <row r="85" spans="6:13" ht="15">
      <c r="F85" s="57"/>
      <c r="G85" s="57"/>
      <c r="H85" s="57"/>
      <c r="M85" s="57"/>
    </row>
    <row r="86" spans="6:13" ht="15">
      <c r="F86" s="57"/>
      <c r="G86" s="57"/>
      <c r="H86" s="57"/>
      <c r="M86" s="57"/>
    </row>
    <row r="87" spans="6:13" ht="15">
      <c r="F87" s="57"/>
      <c r="G87" s="57"/>
      <c r="H87" s="57"/>
      <c r="M87" s="57"/>
    </row>
    <row r="88" spans="1:13" ht="15">
      <c r="A88" s="62"/>
      <c r="B88" s="31"/>
      <c r="C88" s="4"/>
      <c r="D88" s="91"/>
      <c r="E88" s="92"/>
      <c r="F88" s="57"/>
      <c r="G88" s="57"/>
      <c r="H88" s="57"/>
      <c r="M88" s="57"/>
    </row>
    <row r="89" spans="1:13" ht="15">
      <c r="A89" s="62"/>
      <c r="B89" s="31"/>
      <c r="C89" s="4"/>
      <c r="D89" s="93"/>
      <c r="E89" s="92"/>
      <c r="F89" s="57"/>
      <c r="G89" s="57"/>
      <c r="H89" s="57"/>
      <c r="M89" s="57"/>
    </row>
    <row r="90" spans="1:13" ht="15">
      <c r="A90" s="62"/>
      <c r="B90" s="31"/>
      <c r="C90" s="4"/>
      <c r="D90" s="93"/>
      <c r="E90" s="92"/>
      <c r="F90" s="57"/>
      <c r="G90" s="57"/>
      <c r="H90" s="57"/>
      <c r="M90" s="57"/>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3"/>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Narrow,Normál"2017. január 20.
&amp;P/&amp;N&amp;R&amp;"Arial Narrow,Normál"&amp;8Munkaszám: 2016-064
Verzió: 00</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Radics Richárd</dc:creator>
  <cp:keywords/>
  <dc:description/>
  <cp:lastModifiedBy>Szász Ibolya</cp:lastModifiedBy>
  <cp:lastPrinted>2013-10-01T11:31:51Z</cp:lastPrinted>
  <dcterms:created xsi:type="dcterms:W3CDTF">1999-03-02T09:04:31Z</dcterms:created>
  <dcterms:modified xsi:type="dcterms:W3CDTF">2017-08-15T14:20:28Z</dcterms:modified>
  <cp:category/>
  <cp:version/>
  <cp:contentType/>
  <cp:contentStatus/>
</cp:coreProperties>
</file>