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Közműcsatorna-építés" sheetId="5" r:id="rId5"/>
    <sheet name="Közműcsővezetékek és -szerelvén" sheetId="6" r:id="rId6"/>
    <sheet name="Technológiai, vegyi, olajipari " sheetId="7" r:id="rId7"/>
    <sheet name="Útburkolatalap és makadámburkol" sheetId="8" r:id="rId8"/>
    <sheet name="Útpályatartozékok készítése" sheetId="9" r:id="rId9"/>
    <sheet name="Épületgépészeti szerelvények és" sheetId="10" r:id="rId10"/>
    <sheet name="Környezetvédelmi berendezések, 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<sst xmlns="http://schemas.openxmlformats.org/spreadsheetml/2006/main" count="287" uniqueCount="157">
  <si>
    <t>Bíró és Társa Kft.</t>
  </si>
  <si>
    <t>4400 Nyíregyháza, Szegfű út 73/a. II/2.</t>
  </si>
  <si>
    <t>Adószám: 11243461-2-15</t>
  </si>
  <si>
    <t>Cégjegyzékszám: 15-09-061895</t>
  </si>
  <si>
    <t>CIB Bank Zrt.: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</si>
  <si>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</si>
  <si>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</si>
  <si>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</si>
  <si>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</si>
  <si>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</si>
  <si>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2017.01.20.                </t>
  </si>
  <si>
    <t xml:space="preserve"> Szám     75/2/2016                    </t>
  </si>
  <si>
    <t xml:space="preserve">A munka leírása:                       </t>
  </si>
  <si>
    <t xml:space="preserve"> Készítette   : Bíró Károly            </t>
  </si>
  <si>
    <t xml:space="preserve">Sóstói  Múzeumfalu Fejlesztés Turizmusfejlesztés                              </t>
  </si>
  <si>
    <t xml:space="preserve">Műtárgy tárolás korszerű feltételeinek biztosítása                            </t>
  </si>
  <si>
    <t xml:space="preserve">Szabadtéri színpad átalakítása - vizesblokk kialakítása                       </t>
  </si>
  <si>
    <t xml:space="preserve">Közlekedés és külső vízi közművek kiviteli terve                              </t>
  </si>
  <si>
    <t>hrsz: 0294/2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</si>
  <si>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</si>
  <si>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</si>
  <si>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</si>
  <si>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</si>
  <si>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</si>
  <si>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</si>
  <si>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</si>
  <si>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</si>
  <si>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</si>
  <si>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</si>
  <si>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</si>
  <si>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</si>
  <si>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</si>
  <si>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</si>
  <si>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Irtás, föld- és sziklamunka</t>
  </si>
  <si>
    <t>Közműcsatorna-építés</t>
  </si>
  <si>
    <t>Közműcsővezetékek és -szerelvények szerelése</t>
  </si>
  <si>
    <t>Technológiai, vegyi, olajipari és szénhidrogén csőszerelési munkák</t>
  </si>
  <si>
    <t>Útburkolatalap és makadámburkolat készítése</t>
  </si>
  <si>
    <t>Útpályatartozékok készítése</t>
  </si>
  <si>
    <t>Épületgépészeti szerelvények és berendezések szerelése</t>
  </si>
  <si>
    <t>Környezetvédelmi berendezések, mentesítések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</si>
  <si>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</si>
  <si>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</si>
  <si>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</si>
  <si>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</si>
  <si>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</si>
  <si>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</si>
  <si>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</si>
  <si>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</si>
  <si>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</si>
  <si>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</si>
  <si>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120060009196</t>
  </si>
  <si>
    <t>KRESZ-tábla szerelése, elhelyezése földmunkával, I-IV. osztályú talajba Alumínium veszélyt jelző tábla, fényvisszaverő, 700 mm</t>
  </si>
  <si>
    <t>db</t>
  </si>
  <si>
    <t>Munkanem összesen:</t>
  </si>
  <si>
    <t>210030014695</t>
  </si>
  <si>
    <t>Közmű feltárása kézi erővel, talajosztály: IV.</t>
  </si>
  <si>
    <t>m3</t>
  </si>
  <si>
    <t>210030014884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</si>
  <si>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</t>
    </r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</si>
  <si>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</si>
  <si>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</si>
  <si>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210030015361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</si>
  <si>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</si>
  <si>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210080016234</t>
  </si>
  <si>
    <t>Tömörítés bármely tömörítési osztályban gépi erővel, kis felületen, tömörségi fok: 90%</t>
  </si>
  <si>
    <t>210080016246</t>
  </si>
  <si>
    <t>Tömörítés bármely tömörítési osztályban gépi erővel, kis felületen, tömörségi fok: 95%</t>
  </si>
  <si>
    <t>210110016762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</si>
  <si>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</si>
  <si>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210110016825</t>
  </si>
  <si>
    <t>Munkahelyi depóniából építési törmelék konténerbe rakása,  kézi erővel, önálló munka esetén elszámolva, konténer szállítás nélkül</t>
  </si>
  <si>
    <t>530010601041</t>
  </si>
  <si>
    <t>Egyoldalon tokos műanyag csatornacső beépítése földárokba, gumigyűrűs kötéssel, csőidomok nélkül, 1,00 m hosszú csövekből, külső csőátmérő: 150-160 mm PIPELIFE PVC-U tömörfalú tokos csatornacső 160x4,0x1000 mm SN4, KGEM160/1M-EN</t>
  </si>
  <si>
    <t>m</t>
  </si>
  <si>
    <t>530010601094</t>
  </si>
  <si>
    <t>Egyoldalon tokos műanyag csatornacső beépítése földárokba, gumigyűrűs kötéssel, csőidomok nélkül, 1,00 m hosszú csövekből, külső csőátmérő: 200 mm PIPELIFE PVC-U tömörfalú tokos csatornacső 200x4,9x1000 mm SN4, KGEM200/1M-EN</t>
  </si>
  <si>
    <t>530012942285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</si>
  <si>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</si>
  <si>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530052845871</t>
  </si>
  <si>
    <t>Beton akna-fenékelem elhelyezése, csaphornyos, habarcsos illesztéssel, beépített csatlakozó elemek nélkül, földmunka és dúcolás nélkül, belső csőátmérő: 80 cm-ig, 100 cm magasságig ELSŐ BETON tisztítóakna aknafenék, künetes (110-315) idom nélkül,</t>
  </si>
  <si>
    <t>80/70/10 cm</t>
  </si>
  <si>
    <t>530052845905</t>
  </si>
  <si>
    <t>Beton akna-fenékelem elhelyezése, csaphornyos, habarcsos illesztéssel, beépített csatlakozó elemek nélkül, földmunka és dúcolás nélkül, belső csőátmérő: 100 cm, 60 cm magasságig ELSŐ BETON tisztítóakna aknafenék, künetes (110-315) idom nélkül, 100/50/12</t>
  </si>
  <si>
    <t>cm</t>
  </si>
  <si>
    <t>53-005-1.1.4.1-0644328</t>
  </si>
  <si>
    <t>Beton akna-fenékelem elhelyezése, csaphornyos, habarcsos illesztéssel, beépített csatlakozó elemek nélkül, földmunka és dúcolás nélkül, belső méret: Ø 160 vagy 150x150 cm, 180 cm magasságig LEIER AFE 150x150/155 L KN fenékelem künet nélkül,</t>
  </si>
  <si>
    <t>továbbépíthető, Cikkszám: HUTJS1197</t>
  </si>
  <si>
    <t>530052845992</t>
  </si>
  <si>
    <t>Beton aknamagasító elem elhelyezése, cementhabarcsos illesztéssel, 80 cm belső átmérőig, bármely magassági mérettel ELSŐ BETON tisztítóakna aknamagasító, 80/50/10 cm</t>
  </si>
  <si>
    <t>530052846086</t>
  </si>
  <si>
    <t>Beton aknamagasító elem elhelyezése, cementhabarcsos illesztéssel, 100 cm belső átmérővel, 70 cm magasságig ELSŐ BETON tisztítóakna aknamagasító, 100/50/12 cm</t>
  </si>
  <si>
    <t>53-005-5.4.1-0644355</t>
  </si>
  <si>
    <t>Beton aknamagasító elem elhelyezése, cementhabarcsos illesztéssel, 150x150 cm vagy Ø160 cm belső mérettel, 180 cm magasságig LEIER AME 150x150/25 L aknamagasító elem, végelem, Cikkszám: HUTJS1233</t>
  </si>
  <si>
    <t>530052846171</t>
  </si>
  <si>
    <t>Beton vagy vasbeton felső szűkítő elhelyezése, csaphornyos, cementhabarcsos illesztéssel, belső átmérő alul 80 cm, felül 50-62,5 cm ELSŐ BETON tisztítóakna felsőszűkítő, 80/50/35/10 cm</t>
  </si>
  <si>
    <t>530052846210</t>
  </si>
  <si>
    <t>Beton vagy vasbeton felső szűkítő elhelyezése, csaphornyos, cementhabarcsos illesztéssel, belső átmérő alul 100 cm, felül 50-60 cm ELSŐ BETON tisztítóakna felsőszűkítő, 100/60/50/12 cm</t>
  </si>
  <si>
    <t>530051639912</t>
  </si>
  <si>
    <t>Négyzet alaprajzú víznyelő akna építése, cementhabarcs illesztéssel, 50x50 cm nagyméretű elemekből, alsó fenék 55 cm magasságig CSOMIÉP 50/50/54/12 vízelnyelő akna alsó</t>
  </si>
  <si>
    <t>530051639924</t>
  </si>
  <si>
    <t>Négyzet alaprajzú víznyelő akna építése, cementhabarcs illesztéssel, 50x50 cm nagyméretű elemekből, középső elem 50 cm magasságig CSOMIÉP 50/50/30/12 vízelnyelő akna magasító</t>
  </si>
  <si>
    <t>530052846331</t>
  </si>
  <si>
    <t>Négyzet alaprajzú víznyelő akna építése, cementhabarcs illesztéssel, 50x50 cm nagyméretű elemekből, felső elem 5-10-15 cm magas ELSŐ BETON víznyelő akna magasító, 50x50x10 cm</t>
  </si>
  <si>
    <t>530050615424</t>
  </si>
  <si>
    <t>Átemelő szivattyúakna építése köralakú előregyártott elemekből, vasbeton vágóél, dugó elem elhelyezése 1,51-2,10 m belméretig CSOMIÉP köralakú WUM Ø1600 mm belméretű, VSGY jelű vágóél elem</t>
  </si>
  <si>
    <t>530051639965</t>
  </si>
  <si>
    <t>Átemelő szivattyúakna építése köralakú előregyártott elemekből, vasbeton köpeny vagy födémelem elhelyezése 1,51-2,20  m belméretig CSOMIÉP köralakú WUM Ø1600 mm belméretű, 2500 mm magasságú KS jelű köpenyelem</t>
  </si>
  <si>
    <t>530051640002</t>
  </si>
  <si>
    <t>Átemelő szivattyúakna építése köralakú előregyártott elemekből, vasbeton köpeny vagy födémelem elhelyezése 1,51-2,20  m belméretig CSOMIÉP köralakú WUM Ø1600 mm belméretű, FY jelű födémelem, 15 cm vastag</t>
  </si>
  <si>
    <t>530052943653</t>
  </si>
  <si>
    <t>Műanyag fenékelem elhelyezése behelyezett gumigyűrűvel, DN 400 PIPELIFE PVC-U tisztítónyíláshoz átfolyós fenékelem 400 mm/200 mm/200 mm, KGA400/200/200P</t>
  </si>
  <si>
    <t>530052314680</t>
  </si>
  <si>
    <t xml:space="preserve">Teleszkópos felsőrész elhelyezése szűkítő gumigyűrűvel, vagy aknakónusz kapaszkodó létrával és tömítőgyűrűkkel, öntöttvas vagy műanyag fedlappal, A 15 - D 400 kN terhelési osztályban, zárt vagy ventillációs kivitelben, DN 400 WAVIN öntöttvas fedlap 400kN </t>
  </si>
  <si>
    <t>D400 mm, rövid csővel, CAO400</t>
  </si>
  <si>
    <t>530060617893</t>
  </si>
  <si>
    <r>
      <t>Akna vagy akna jellegű műtárgy építése, monolit vasbetonból vagy betonból, akna- vagy műtárgybeton készítése C20/25 - XC1 kissé képlékeny kavicsbeton keverék CEM 42,5 pc. D</t>
    </r>
    <r>
      <rPr>
        <vertAlign val="subscript"/>
        <sz val="10"/>
        <color indexed="8"/>
        <rFont val="Times New Roman CE"/>
        <family val="1"/>
      </rPr>
      <t>max</t>
    </r>
    <r>
      <rPr>
        <sz val="10"/>
        <color indexed="8"/>
        <rFont val="Times New Roman CE"/>
        <family val="1"/>
      </rPr>
      <t xml:space="preserve"> = 32 mm, m = 6,2 finomsági modulussal</t>
    </r>
  </si>
  <si>
    <t>530071692292</t>
  </si>
  <si>
    <t>Négyzet alakú öntöttvas aknafedlap és fedlapkeret elhelyezése, cementhabarcs rögzítéssel NORFOND GGG szögletes fedlap kerettel, fedőfestéssel BRUNEL 100S 600x600, D400 terhelési osztály, magasság 100 mm Cikkszám: NC060DBR</t>
  </si>
  <si>
    <t>530071692464</t>
  </si>
  <si>
    <t>Öntöttvas víznyelőrács elhelyezése, cementhabarcs rögzítéssel, négyzetalakú, téglalap alakú 40/40 - 48/48 cm méret között NORFOND GGG szögletes csapos víznyelő kerettel, fedőfestéssel GD 5050 450x450, D400 terhelési osztály, magasság 100 mm Csz: NV045DGD</t>
  </si>
  <si>
    <t>530072069280</t>
  </si>
  <si>
    <t>Öntöttvas víznyelőrács elhelyezése, cementhabarcs rögzítéssel, köralakú kivitel ø 600 méretben LEIER AF ÖV 600 400 KN, öntöttvas víznyelő aknafedlap , Cikkszám: HUTX1195</t>
  </si>
  <si>
    <t>530090619351</t>
  </si>
  <si>
    <t>Vízzárósági vizsgálat elfalazással, csatorna belmérete: 30 cm</t>
  </si>
  <si>
    <t>531011693440</t>
  </si>
  <si>
    <t>Rézsű- és mederburkolat; Burkolat készítése előregyártott mederlapokból, hézagolás nélkül, kész ágyazatra betonba rakva, burkolatvastagság: 10 cm Mederlap 40/60/10 cm</t>
  </si>
  <si>
    <t>m2</t>
  </si>
  <si>
    <t>540052069514</t>
  </si>
  <si>
    <t>PP, PE, KPE nyomócső szerelése, földárokban, hegesztett kötésekkel, idomok nélkül, csőátmérő: 16-50 mm között PIPELIFE PE100 ivóvíz nyomócső 32x2,0 mm 10bar (C=1,25), PE100V032X2EN200K</t>
  </si>
  <si>
    <t>540052069606</t>
  </si>
  <si>
    <t>PP, PE, KPE nyomócső szerelése, földárokban, hegesztett kötésekkel, idomok nélkül, csőátmérő: 63-90 mm között PIPELIFE PE100 ivóvíz nyomócső 63x3,8 mm 10bar (C=1,25), 100VSDR17063EN100K</t>
  </si>
  <si>
    <t>540052318181</t>
  </si>
  <si>
    <t>PP, PE, KPE nyomócső szerelése, földárokban, hegesztett kötésekkel, idomok nélkül, csőátmérő: 63-90 mm között WAVIN PE ivóvíz nyomócső PE 100 SDR 17 PN 10 90 mm x 5,4 mm kék csík 200 m/tekercs, P09017VT</t>
  </si>
  <si>
    <t>540052947452</t>
  </si>
  <si>
    <t>PP, PE, KPE nyomócső szerelése, földárokban, hegesztett kötésekkel, idomok nélkül, csőátmérő: 110 mm PIPELIFE PE100 ivóvíz nyomócső 110x6,6 mm 10bar (C=1,25), 100VSDR17110EN100K</t>
  </si>
  <si>
    <t>540060651426</t>
  </si>
  <si>
    <t>Karimás, tokos vagy hegeszthető elzáró és szabályozó szerelvények elhelyezése, ellenkarimák és kötések nélkül, tolózár DN 80 méretig MVV-ISG GTE gumiékzárású tolózár, öntöttvas, laposházú F4, PN 10 DN 65</t>
  </si>
  <si>
    <t>540060651690</t>
  </si>
  <si>
    <t xml:space="preserve">Karimás, tokos vagy hegeszthető elzáró és szabályozó szerelvények elhelyezése, ellenkarimák és kötések nélkül, tolózár DN 100-125 között Belgicast gumiékzárású karimás tolózár vízre, GGG/EPDM epoxigyanta külső-belső bevonattal, beépítési hossz F4, NÁ 100 </t>
  </si>
  <si>
    <t>PN 10-16 Cikkszám: TZQ100F4</t>
  </si>
  <si>
    <t>540160667233</t>
  </si>
  <si>
    <t>Fűtési és vízvezeték szakaszos és hálózati nyomáspróbája vízzel, 200 mm külső Ø-ig</t>
  </si>
  <si>
    <t>560713182743</t>
  </si>
  <si>
    <t>Merülőmotoros szivattyúk és tartozékaik elhelyezése és bekötése, merülőmotoros szivattyú, szennyezett-/szenny vízre, karimás kivitel, DN 80 Wilo EMU FA 08.34-120E + T 13-2/12HEx merülőmotoros szennyvízszivattyú, DN 80, In=7.6, 10m kábellel, 3~400V,</t>
  </si>
  <si>
    <t>C:6035722</t>
  </si>
  <si>
    <t>610010674731</t>
  </si>
  <si>
    <t>Útalapbeton, valamint hidraulikus kötőanyaggal vagy bitumennel stabilizált rétegek bontása, géppel, hidraulikus bontófejjel</t>
  </si>
  <si>
    <t>680022338235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</si>
  <si>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</si>
  <si>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680032340705</t>
  </si>
  <si>
    <t>Útburkolati jelek készítése, hagyományos oldószeres festékkel, kézi jel Vízesbázisú festékek Plastiroute UWS</t>
  </si>
  <si>
    <t>82-021-11.2-0220311</t>
  </si>
  <si>
    <t>Meglévő föld feletti tűzcsap  szerelése DN 100</t>
  </si>
  <si>
    <t>930012662416</t>
  </si>
  <si>
    <t xml:space="preserve">Ásványolaj-leválasztó berendezés szerelése, szelektív szűrési technika alkalmazása (földmunkák nélkül), víznyelőaknába helyezhető kivitel (víznyelőakna építése nélkül), határérték: 2 mg/l, élővízi befogadásra, 10 l/sec hidraulikai teljesítményig BÁRCZY - </t>
  </si>
  <si>
    <t>BSZ 3032 víznyelőbe helyezhető szelektív csapadékvíz olajkiszűrő berendezés beépített szennyfogóval, 6 liter/sec, szűrőtartó konzol nélkül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</si>
</sst>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  <font>
      <vertAlign val="subscript"/>
      <sz val="10"/>
      <color indexed="8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vertical="top"/>
    </xf>
    <xf numFmtId="10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3">
      <selection activeCell="C21" sqref="C21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2" customWidth="1"/>
    <col min="5" max="16384" width="9.140625" style="1" customWidth="1"/>
  </cols>
  <sheetData>
    <row r="1" spans="1:4" s="3" customFormat="1" ht="15">
      <c r="A1" s="31" t="s">
        <v>0</v>
      </c>
      <c r="B1" s="31"/>
      <c r="C1" s="31"/>
      <c r="D1" s="31"/>
    </row>
    <row r="2" spans="1:4" s="3" customFormat="1" ht="15">
      <c r="A2" s="31" t="s">
        <v>1</v>
      </c>
      <c r="B2" s="31"/>
      <c r="C2" s="31"/>
      <c r="D2" s="31"/>
    </row>
    <row r="3" spans="1:4" s="3" customFormat="1" ht="15">
      <c r="A3" s="31" t="s">
        <v>2</v>
      </c>
      <c r="B3" s="31"/>
      <c r="C3" s="31"/>
      <c r="D3" s="31"/>
    </row>
    <row r="4" spans="1:4" ht="15">
      <c r="A4" s="25" t="s">
        <v>3</v>
      </c>
      <c r="B4" s="25"/>
      <c r="C4" s="25"/>
      <c r="D4" s="25"/>
    </row>
    <row r="5" spans="1:4" ht="15">
      <c r="A5" s="25" t="s">
        <v>4</v>
      </c>
      <c r="B5" s="25"/>
      <c r="C5" s="25"/>
      <c r="D5" s="25"/>
    </row>
    <row r="6" spans="1:4" ht="15">
      <c r="A6" s="25" t="s">
        <v>5</v>
      </c>
      <c r="B6" s="25"/>
      <c r="C6" s="25"/>
      <c r="D6" s="25"/>
    </row>
    <row r="7" spans="1:4" ht="15">
      <c r="A7" s="25" t="s">
        <v>6</v>
      </c>
      <c r="B7" s="25"/>
      <c r="C7" s="25"/>
      <c r="D7" s="25"/>
    </row>
    <row r="9" spans="1:3" ht="15">
      <c r="A9" s="1" t="s">
        <v>7</v>
      </c>
      <c r="C9" s="2" t="s">
        <v>8</v>
      </c>
    </row>
    <row r="10" spans="1:3" ht="15">
      <c r="A10" s="1" t="s">
        <v>8</v>
      </c>
      <c r="C10" s="2" t="s">
        <v>8</v>
      </c>
    </row>
    <row r="11" spans="1:3" ht="15">
      <c r="A11" s="1" t="s">
        <v>9</v>
      </c>
      <c r="C11" s="2" t="s">
        <v>10</v>
      </c>
    </row>
    <row r="12" spans="1:3" ht="15">
      <c r="A12" s="1" t="s">
        <v>8</v>
      </c>
      <c r="C12" s="2" t="s">
        <v>11</v>
      </c>
    </row>
    <row r="13" spans="1:3" ht="15">
      <c r="A13" s="1" t="s">
        <v>8</v>
      </c>
      <c r="C13" s="2" t="s">
        <v>8</v>
      </c>
    </row>
    <row r="14" spans="1:3" ht="15">
      <c r="A14" s="1" t="s">
        <v>8</v>
      </c>
      <c r="C14" s="2" t="s">
        <v>8</v>
      </c>
    </row>
    <row r="15" spans="1:3" ht="15">
      <c r="A15" s="1" t="s">
        <v>12</v>
      </c>
      <c r="C15" s="2" t="s">
        <v>13</v>
      </c>
    </row>
    <row r="16" ht="15">
      <c r="A16" s="1" t="s">
        <v>14</v>
      </c>
    </row>
    <row r="17" spans="1:2" ht="17.25">
      <c r="A17" s="4" t="s">
        <v>15</v>
      </c>
      <c r="B17" s="3"/>
    </row>
    <row r="18" spans="1:2" ht="17.25">
      <c r="A18" s="4" t="s">
        <v>16</v>
      </c>
      <c r="B18" s="3"/>
    </row>
    <row r="19" spans="1:2" ht="15">
      <c r="A19" s="1" t="s">
        <v>17</v>
      </c>
      <c r="B19" s="3"/>
    </row>
    <row r="20" ht="17.25">
      <c r="A20" s="4" t="s">
        <v>18</v>
      </c>
    </row>
    <row r="22" spans="1:4" ht="15">
      <c r="A22" s="26" t="s">
        <v>19</v>
      </c>
      <c r="B22" s="26"/>
      <c r="C22" s="26"/>
      <c r="D22" s="26"/>
    </row>
    <row r="23" spans="1:4" ht="15">
      <c r="A23" s="5" t="s">
        <v>20</v>
      </c>
      <c r="B23" s="5"/>
      <c r="C23" s="6" t="s">
        <v>21</v>
      </c>
      <c r="D23" s="6" t="s">
        <v>22</v>
      </c>
    </row>
    <row r="24" spans="1:4" ht="15">
      <c r="A24" s="5" t="s">
        <v>23</v>
      </c>
      <c r="B24" s="5"/>
      <c r="C24" s="7">
        <f>ROUND(SUM(Összesítő!B2:B10),0)</f>
        <v>0</v>
      </c>
      <c r="D24" s="7">
        <f>ROUND(SUM(Összesítő!C2:C10),0)</f>
        <v>0</v>
      </c>
    </row>
    <row r="25" spans="1:4" ht="15">
      <c r="A25" s="5" t="s">
        <v>24</v>
      </c>
      <c r="B25" s="5"/>
      <c r="C25" s="7">
        <f>ROUND(C24,0)</f>
        <v>0</v>
      </c>
      <c r="D25" s="7">
        <f>ROUND(D24,0)</f>
        <v>0</v>
      </c>
    </row>
    <row r="26" spans="1:4" ht="15">
      <c r="A26" s="1" t="s">
        <v>25</v>
      </c>
      <c r="C26" s="27">
        <f>ROUND(C25+D25,0)</f>
        <v>0</v>
      </c>
      <c r="D26" s="27"/>
    </row>
    <row r="27" spans="1:4" ht="15">
      <c r="A27" s="5" t="s">
        <v>26</v>
      </c>
      <c r="B27" s="8">
        <v>0.27</v>
      </c>
      <c r="C27" s="28">
        <f>ROUND(C26*B27,0)</f>
        <v>0</v>
      </c>
      <c r="D27" s="28"/>
    </row>
    <row r="28" spans="1:4" ht="15">
      <c r="A28" s="5" t="s">
        <v>27</v>
      </c>
      <c r="B28" s="5"/>
      <c r="C28" s="29">
        <f>ROUND(C26+C27,0)</f>
        <v>0</v>
      </c>
      <c r="D28" s="29"/>
    </row>
    <row r="32" spans="2:3" ht="15">
      <c r="B32" s="30" t="s">
        <v>28</v>
      </c>
      <c r="C32" s="30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6" customWidth="1"/>
    <col min="8" max="9" width="10.28125" style="16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39">
      <c r="A2" s="14">
        <v>1</v>
      </c>
      <c r="B2" s="15" t="s">
        <v>152</v>
      </c>
      <c r="C2" s="23" t="s">
        <v>153</v>
      </c>
      <c r="D2" s="16">
        <v>6</v>
      </c>
      <c r="E2" s="15" t="s">
        <v>53</v>
      </c>
      <c r="H2" s="16">
        <f>ROUND(D2*F2,0)</f>
        <v>0</v>
      </c>
      <c r="I2" s="16">
        <f>ROUND(D2*G2,0)</f>
        <v>0</v>
      </c>
    </row>
    <row r="4" spans="1:9" s="24" customFormat="1" ht="12.75">
      <c r="A4" s="18"/>
      <c r="B4" s="19"/>
      <c r="C4" s="19" t="s">
        <v>54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Épületgépészeti szerelvények és berendezések szerelése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6" customWidth="1"/>
    <col min="8" max="9" width="10.28125" style="16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0" t="s">
        <v>47</v>
      </c>
      <c r="G1" s="20" t="s">
        <v>48</v>
      </c>
      <c r="H1" s="20" t="s">
        <v>49</v>
      </c>
      <c r="I1" s="20" t="s">
        <v>50</v>
      </c>
    </row>
    <row r="2" spans="1:9" ht="92.25">
      <c r="A2" s="14">
        <v>1</v>
      </c>
      <c r="B2" s="23" t="s">
        <v>154</v>
      </c>
      <c r="C2" s="23" t="s">
        <v>155</v>
      </c>
      <c r="D2" s="16">
        <v>8</v>
      </c>
      <c r="E2" s="15" t="s">
        <v>53</v>
      </c>
      <c r="H2" s="16">
        <f>ROUND(D2*F2,0)</f>
        <v>0</v>
      </c>
      <c r="I2" s="16">
        <f>ROUND(D2*G2,0)</f>
        <v>0</v>
      </c>
    </row>
    <row r="3" ht="52.5">
      <c r="C3" s="23" t="s">
        <v>156</v>
      </c>
    </row>
    <row r="5" spans="1:9" s="24" customFormat="1" ht="12.75">
      <c r="A5" s="18"/>
      <c r="B5" s="19"/>
      <c r="C5" s="19" t="s">
        <v>54</v>
      </c>
      <c r="D5" s="20"/>
      <c r="E5" s="19"/>
      <c r="F5" s="20"/>
      <c r="G5" s="20"/>
      <c r="H5" s="20">
        <f>ROUND(SUM(H2:H4),0)</f>
        <v>0</v>
      </c>
      <c r="I5" s="20">
        <f>ROUND(SUM(I2:I4),0)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Környezetvédelmi berendezések, mentesítések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6.421875" style="9" customWidth="1"/>
    <col min="2" max="3" width="20.7109375" style="10" customWidth="1"/>
    <col min="4" max="16384" width="9.140625" style="9" customWidth="1"/>
  </cols>
  <sheetData>
    <row r="1" spans="1:3" s="11" customFormat="1" ht="15">
      <c r="A1" s="11" t="s">
        <v>29</v>
      </c>
      <c r="B1" s="12" t="s">
        <v>30</v>
      </c>
      <c r="C1" s="12" t="s">
        <v>31</v>
      </c>
    </row>
    <row r="2" spans="1:3" ht="15">
      <c r="A2" s="9" t="s">
        <v>32</v>
      </c>
      <c r="B2" s="10">
        <f>'Felvonulási létesítmények'!H4</f>
        <v>0</v>
      </c>
      <c r="C2" s="10">
        <f>'Felvonulási létesítmények'!I4</f>
        <v>0</v>
      </c>
    </row>
    <row r="3" spans="1:3" ht="15">
      <c r="A3" s="9" t="s">
        <v>33</v>
      </c>
      <c r="B3" s="10">
        <f>'Irtás, föld- és sziklamunka'!H18</f>
        <v>0</v>
      </c>
      <c r="C3" s="10">
        <f>'Irtás, föld- és sziklamunka'!I18</f>
        <v>0</v>
      </c>
    </row>
    <row r="4" spans="1:3" ht="15">
      <c r="A4" s="9" t="s">
        <v>34</v>
      </c>
      <c r="B4" s="10">
        <f>'Közműcsatorna-építés'!H56</f>
        <v>0</v>
      </c>
      <c r="C4" s="10">
        <f>'Közműcsatorna-építés'!I56</f>
        <v>0</v>
      </c>
    </row>
    <row r="5" spans="1:3" ht="30.75">
      <c r="A5" s="9" t="s">
        <v>35</v>
      </c>
      <c r="B5" s="10">
        <f>'Közműcsővezetékek és -szerelvén'!H17</f>
        <v>0</v>
      </c>
      <c r="C5" s="10">
        <f>'Közműcsővezetékek és -szerelvén'!I17</f>
        <v>0</v>
      </c>
    </row>
    <row r="6" spans="1:3" ht="30.75">
      <c r="A6" s="9" t="s">
        <v>36</v>
      </c>
      <c r="B6" s="10">
        <f>'Technológiai, vegyi, olajipari '!H5</f>
        <v>0</v>
      </c>
      <c r="C6" s="10">
        <f>'Technológiai, vegyi, olajipari '!I5</f>
        <v>0</v>
      </c>
    </row>
    <row r="7" spans="1:3" ht="30.75">
      <c r="A7" s="9" t="s">
        <v>37</v>
      </c>
      <c r="B7" s="10">
        <f>'Útburkolatalap és makadámburkol'!H4</f>
        <v>0</v>
      </c>
      <c r="C7" s="10">
        <f>'Útburkolatalap és makadámburkol'!I4</f>
        <v>0</v>
      </c>
    </row>
    <row r="8" spans="1:3" ht="15">
      <c r="A8" s="9" t="s">
        <v>38</v>
      </c>
      <c r="B8" s="10">
        <f>'Útpályatartozékok készítése'!H6</f>
        <v>0</v>
      </c>
      <c r="C8" s="10">
        <f>'Útpályatartozékok készítése'!I6</f>
        <v>0</v>
      </c>
    </row>
    <row r="9" spans="1:3" ht="30.75">
      <c r="A9" s="9" t="s">
        <v>39</v>
      </c>
      <c r="B9" s="10">
        <f>'Épületgépészeti szerelvények és'!H4</f>
        <v>0</v>
      </c>
      <c r="C9" s="10">
        <f>'Épületgépészeti szerelvények és'!I4</f>
        <v>0</v>
      </c>
    </row>
    <row r="10" spans="1:3" ht="30.75">
      <c r="A10" s="9" t="s">
        <v>40</v>
      </c>
      <c r="B10" s="10">
        <f>'Környezetvédelmi berendezések, '!H5</f>
        <v>0</v>
      </c>
      <c r="C10" s="10">
        <f>'Környezetvédelmi berendezések, '!I5</f>
        <v>0</v>
      </c>
    </row>
    <row r="11" spans="1:3" s="11" customFormat="1" ht="15">
      <c r="A11" s="11" t="s">
        <v>41</v>
      </c>
      <c r="B11" s="13">
        <f>ROUND(SUM(B2:B10),0)</f>
        <v>0</v>
      </c>
      <c r="C11" s="13">
        <f>ROUND(SUM(C2:C10),0)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52.5">
      <c r="A2" s="14">
        <v>1</v>
      </c>
      <c r="B2" s="23" t="s">
        <v>51</v>
      </c>
      <c r="C2" s="23" t="s">
        <v>52</v>
      </c>
      <c r="D2" s="16">
        <v>5</v>
      </c>
      <c r="E2" s="15" t="s">
        <v>53</v>
      </c>
      <c r="H2" s="17">
        <f>ROUND(D2*F2,0)</f>
        <v>0</v>
      </c>
      <c r="I2" s="17">
        <f>ROUND(D2*G2,0)</f>
        <v>0</v>
      </c>
    </row>
    <row r="4" spans="1:9" s="24" customFormat="1" ht="12.75">
      <c r="A4" s="18"/>
      <c r="B4" s="19"/>
      <c r="C4" s="19" t="s">
        <v>54</v>
      </c>
      <c r="D4" s="20"/>
      <c r="E4" s="19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" sqref="F2:G17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26.25">
      <c r="A2" s="14">
        <v>1</v>
      </c>
      <c r="B2" s="23" t="s">
        <v>55</v>
      </c>
      <c r="C2" s="23" t="s">
        <v>56</v>
      </c>
      <c r="D2" s="16">
        <v>10</v>
      </c>
      <c r="E2" s="15" t="s">
        <v>57</v>
      </c>
      <c r="H2" s="17">
        <f>ROUND(D2*F2,0)</f>
        <v>0</v>
      </c>
      <c r="I2" s="17">
        <f>ROUND(D2*G2,0)</f>
        <v>0</v>
      </c>
    </row>
    <row r="4" spans="1:9" ht="54.75">
      <c r="A4" s="14">
        <v>2</v>
      </c>
      <c r="B4" s="23" t="s">
        <v>58</v>
      </c>
      <c r="C4" s="23" t="s">
        <v>59</v>
      </c>
      <c r="D4" s="16">
        <v>2238</v>
      </c>
      <c r="E4" s="15" t="s">
        <v>57</v>
      </c>
      <c r="H4" s="17">
        <f>ROUND(D4*F4,0)</f>
        <v>0</v>
      </c>
      <c r="I4" s="17">
        <f>ROUND(D4*G4,0)</f>
        <v>0</v>
      </c>
    </row>
    <row r="6" spans="1:9" ht="78.75">
      <c r="A6" s="14">
        <v>3</v>
      </c>
      <c r="B6" s="23" t="s">
        <v>60</v>
      </c>
      <c r="C6" s="23" t="s">
        <v>61</v>
      </c>
      <c r="D6" s="16">
        <v>799</v>
      </c>
      <c r="E6" s="15" t="s">
        <v>57</v>
      </c>
      <c r="H6" s="17">
        <f>ROUND(D6*F6,0)</f>
        <v>0</v>
      </c>
      <c r="I6" s="17">
        <f>ROUND(D6*G6,0)</f>
        <v>0</v>
      </c>
    </row>
    <row r="8" spans="1:9" ht="78.75">
      <c r="A8" s="14">
        <v>4</v>
      </c>
      <c r="B8" s="23" t="s">
        <v>62</v>
      </c>
      <c r="C8" s="23" t="s">
        <v>63</v>
      </c>
      <c r="D8" s="16">
        <v>1439</v>
      </c>
      <c r="E8" s="15" t="s">
        <v>57</v>
      </c>
      <c r="H8" s="17">
        <f>ROUND(D8*F8,0)</f>
        <v>0</v>
      </c>
      <c r="I8" s="17">
        <f>ROUND(D8*G8,0)</f>
        <v>0</v>
      </c>
    </row>
    <row r="10" spans="1:9" ht="26.25">
      <c r="A10" s="14">
        <v>5</v>
      </c>
      <c r="B10" s="23" t="s">
        <v>64</v>
      </c>
      <c r="C10" s="23" t="s">
        <v>65</v>
      </c>
      <c r="D10" s="16">
        <v>799</v>
      </c>
      <c r="E10" s="15" t="s">
        <v>57</v>
      </c>
      <c r="H10" s="17">
        <f>ROUND(D10*F10,0)</f>
        <v>0</v>
      </c>
      <c r="I10" s="17">
        <f>ROUND(D10*G10,0)</f>
        <v>0</v>
      </c>
    </row>
    <row r="12" spans="1:9" ht="26.25">
      <c r="A12" s="14">
        <v>6</v>
      </c>
      <c r="B12" s="23" t="s">
        <v>66</v>
      </c>
      <c r="C12" s="23" t="s">
        <v>67</v>
      </c>
      <c r="D12" s="16">
        <v>1439</v>
      </c>
      <c r="E12" s="15" t="s">
        <v>57</v>
      </c>
      <c r="H12" s="17">
        <f>ROUND(D12*F12,0)</f>
        <v>0</v>
      </c>
      <c r="I12" s="17">
        <f>ROUND(D12*G12,0)</f>
        <v>0</v>
      </c>
    </row>
    <row r="14" spans="1:9" ht="42">
      <c r="A14" s="14">
        <v>7</v>
      </c>
      <c r="B14" s="23" t="s">
        <v>68</v>
      </c>
      <c r="C14" s="23" t="s">
        <v>69</v>
      </c>
      <c r="D14" s="16">
        <v>4</v>
      </c>
      <c r="E14" s="15" t="s">
        <v>53</v>
      </c>
      <c r="H14" s="17">
        <f>ROUND(D14*F14,0)</f>
        <v>0</v>
      </c>
      <c r="I14" s="17">
        <f>ROUND(D14*G14,0)</f>
        <v>0</v>
      </c>
    </row>
    <row r="16" spans="1:9" ht="39">
      <c r="A16" s="14">
        <v>8</v>
      </c>
      <c r="B16" s="23" t="s">
        <v>70</v>
      </c>
      <c r="C16" s="23" t="s">
        <v>71</v>
      </c>
      <c r="D16" s="16">
        <v>20</v>
      </c>
      <c r="E16" s="15" t="s">
        <v>57</v>
      </c>
      <c r="H16" s="17">
        <f>ROUND(D16*F16,0)</f>
        <v>0</v>
      </c>
      <c r="I16" s="17">
        <f>ROUND(D16*G16,0)</f>
        <v>0</v>
      </c>
    </row>
    <row r="18" spans="1:9" s="24" customFormat="1" ht="12.75">
      <c r="A18" s="18"/>
      <c r="B18" s="19"/>
      <c r="C18" s="19" t="s">
        <v>54</v>
      </c>
      <c r="D18" s="20"/>
      <c r="E18" s="19"/>
      <c r="F18" s="21"/>
      <c r="G18" s="21"/>
      <c r="H18" s="21">
        <f>ROUND(SUM(H2:H17),0)</f>
        <v>0</v>
      </c>
      <c r="I18" s="21">
        <f>ROUND(SUM(I2:I17),0)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2" sqref="F2:G5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78.75">
      <c r="A2" s="14">
        <v>1</v>
      </c>
      <c r="B2" s="23" t="s">
        <v>72</v>
      </c>
      <c r="C2" s="23" t="s">
        <v>73</v>
      </c>
      <c r="D2" s="16">
        <v>189</v>
      </c>
      <c r="E2" s="15" t="s">
        <v>74</v>
      </c>
      <c r="H2" s="17">
        <f>ROUND(D2*F2,0)</f>
        <v>0</v>
      </c>
      <c r="I2" s="17">
        <f>ROUND(D2*G2,0)</f>
        <v>0</v>
      </c>
    </row>
    <row r="4" spans="1:9" ht="78.75">
      <c r="A4" s="14">
        <v>2</v>
      </c>
      <c r="B4" s="23" t="s">
        <v>75</v>
      </c>
      <c r="C4" s="23" t="s">
        <v>76</v>
      </c>
      <c r="D4" s="16">
        <v>321</v>
      </c>
      <c r="E4" s="15" t="s">
        <v>74</v>
      </c>
      <c r="H4" s="17">
        <f>ROUND(D4*F4,0)</f>
        <v>0</v>
      </c>
      <c r="I4" s="17">
        <f>ROUND(D4*G4,0)</f>
        <v>0</v>
      </c>
    </row>
    <row r="6" spans="1:9" ht="92.25">
      <c r="A6" s="14">
        <v>3</v>
      </c>
      <c r="B6" s="23" t="s">
        <v>77</v>
      </c>
      <c r="C6" s="23" t="s">
        <v>78</v>
      </c>
      <c r="D6" s="16">
        <v>262</v>
      </c>
      <c r="E6" s="15" t="s">
        <v>74</v>
      </c>
      <c r="H6" s="17">
        <f>ROUND(D6*F6,0)</f>
        <v>0</v>
      </c>
      <c r="I6" s="17">
        <f>ROUND(D6*G6,0)</f>
        <v>0</v>
      </c>
    </row>
    <row r="8" spans="1:9" ht="92.25">
      <c r="A8" s="14">
        <v>4</v>
      </c>
      <c r="B8" s="23" t="s">
        <v>79</v>
      </c>
      <c r="C8" s="23" t="s">
        <v>80</v>
      </c>
      <c r="D8" s="16">
        <v>10</v>
      </c>
      <c r="E8" s="15" t="s">
        <v>53</v>
      </c>
      <c r="H8" s="17">
        <f>ROUND(D8*F8,0)</f>
        <v>0</v>
      </c>
      <c r="I8" s="17">
        <f>ROUND(D8*G8,0)</f>
        <v>0</v>
      </c>
    </row>
    <row r="9" ht="12.75">
      <c r="C9" s="23" t="s">
        <v>81</v>
      </c>
    </row>
    <row r="11" spans="1:9" ht="92.25">
      <c r="A11" s="14">
        <v>5</v>
      </c>
      <c r="B11" s="23" t="s">
        <v>82</v>
      </c>
      <c r="C11" s="23" t="s">
        <v>83</v>
      </c>
      <c r="D11" s="16">
        <v>11</v>
      </c>
      <c r="E11" s="15" t="s">
        <v>53</v>
      </c>
      <c r="H11" s="17">
        <f>ROUND(D11*F11,0)</f>
        <v>0</v>
      </c>
      <c r="I11" s="17">
        <f>ROUND(D11*G11,0)</f>
        <v>0</v>
      </c>
    </row>
    <row r="12" ht="12.75">
      <c r="C12" s="23" t="s">
        <v>84</v>
      </c>
    </row>
    <row r="14" spans="1:9" ht="78.75">
      <c r="A14" s="14">
        <v>6</v>
      </c>
      <c r="B14" s="15" t="s">
        <v>85</v>
      </c>
      <c r="C14" s="23" t="s">
        <v>86</v>
      </c>
      <c r="D14" s="16">
        <v>1</v>
      </c>
      <c r="E14" s="15" t="s">
        <v>53</v>
      </c>
      <c r="H14" s="17">
        <f>ROUND(D14*F14,0)</f>
        <v>0</v>
      </c>
      <c r="I14" s="17">
        <f>ROUND(D14*G14,0)</f>
        <v>0</v>
      </c>
    </row>
    <row r="15" ht="12.75">
      <c r="C15" s="23" t="s">
        <v>87</v>
      </c>
    </row>
    <row r="17" spans="1:9" ht="66">
      <c r="A17" s="14">
        <v>7</v>
      </c>
      <c r="B17" s="23" t="s">
        <v>88</v>
      </c>
      <c r="C17" s="23" t="s">
        <v>89</v>
      </c>
      <c r="D17" s="16">
        <v>10</v>
      </c>
      <c r="E17" s="15" t="s">
        <v>53</v>
      </c>
      <c r="H17" s="17">
        <f>ROUND(D17*F17,0)</f>
        <v>0</v>
      </c>
      <c r="I17" s="17">
        <f>ROUND(D17*G17,0)</f>
        <v>0</v>
      </c>
    </row>
    <row r="19" spans="1:9" ht="52.5">
      <c r="A19" s="14">
        <v>8</v>
      </c>
      <c r="B19" s="23" t="s">
        <v>90</v>
      </c>
      <c r="C19" s="23" t="s">
        <v>91</v>
      </c>
      <c r="D19" s="16">
        <v>11</v>
      </c>
      <c r="E19" s="15" t="s">
        <v>53</v>
      </c>
      <c r="H19" s="17">
        <f>ROUND(D19*F19,0)</f>
        <v>0</v>
      </c>
      <c r="I19" s="17">
        <f>ROUND(D19*G19,0)</f>
        <v>0</v>
      </c>
    </row>
    <row r="21" spans="1:9" ht="78.75">
      <c r="A21" s="14">
        <v>9</v>
      </c>
      <c r="B21" s="15" t="s">
        <v>92</v>
      </c>
      <c r="C21" s="23" t="s">
        <v>93</v>
      </c>
      <c r="D21" s="16">
        <v>1</v>
      </c>
      <c r="E21" s="15" t="s">
        <v>53</v>
      </c>
      <c r="H21" s="17">
        <f>ROUND(D21*F21,0)</f>
        <v>0</v>
      </c>
      <c r="I21" s="17">
        <f>ROUND(D21*G21,0)</f>
        <v>0</v>
      </c>
    </row>
    <row r="23" spans="1:9" ht="66">
      <c r="A23" s="14">
        <v>10</v>
      </c>
      <c r="B23" s="23" t="s">
        <v>94</v>
      </c>
      <c r="C23" s="23" t="s">
        <v>95</v>
      </c>
      <c r="D23" s="16">
        <v>10</v>
      </c>
      <c r="E23" s="15" t="s">
        <v>53</v>
      </c>
      <c r="H23" s="17">
        <f>ROUND(D23*F23,0)</f>
        <v>0</v>
      </c>
      <c r="I23" s="17">
        <f>ROUND(D23*G23,0)</f>
        <v>0</v>
      </c>
    </row>
    <row r="25" spans="1:9" ht="66">
      <c r="A25" s="14">
        <v>11</v>
      </c>
      <c r="B25" s="23" t="s">
        <v>96</v>
      </c>
      <c r="C25" s="23" t="s">
        <v>97</v>
      </c>
      <c r="D25" s="16">
        <v>11</v>
      </c>
      <c r="E25" s="15" t="s">
        <v>53</v>
      </c>
      <c r="H25" s="17">
        <f>ROUND(D25*F25,0)</f>
        <v>0</v>
      </c>
      <c r="I25" s="17">
        <f>ROUND(D25*G25,0)</f>
        <v>0</v>
      </c>
    </row>
    <row r="27" spans="1:9" ht="66">
      <c r="A27" s="14">
        <v>12</v>
      </c>
      <c r="B27" s="23" t="s">
        <v>98</v>
      </c>
      <c r="C27" s="23" t="s">
        <v>99</v>
      </c>
      <c r="D27" s="16">
        <v>8</v>
      </c>
      <c r="E27" s="15" t="s">
        <v>53</v>
      </c>
      <c r="H27" s="17">
        <f>ROUND(D27*F27,0)</f>
        <v>0</v>
      </c>
      <c r="I27" s="17">
        <f>ROUND(D27*G27,0)</f>
        <v>0</v>
      </c>
    </row>
    <row r="29" spans="1:9" ht="66">
      <c r="A29" s="14">
        <v>13</v>
      </c>
      <c r="B29" s="23" t="s">
        <v>100</v>
      </c>
      <c r="C29" s="23" t="s">
        <v>101</v>
      </c>
      <c r="D29" s="16">
        <v>8</v>
      </c>
      <c r="E29" s="15" t="s">
        <v>53</v>
      </c>
      <c r="H29" s="17">
        <f>ROUND(D29*F29,0)</f>
        <v>0</v>
      </c>
      <c r="I29" s="17">
        <f>ROUND(D29*G29,0)</f>
        <v>0</v>
      </c>
    </row>
    <row r="31" spans="1:9" ht="66">
      <c r="A31" s="14">
        <v>14</v>
      </c>
      <c r="B31" s="23" t="s">
        <v>102</v>
      </c>
      <c r="C31" s="23" t="s">
        <v>103</v>
      </c>
      <c r="D31" s="16">
        <v>8</v>
      </c>
      <c r="E31" s="15" t="s">
        <v>53</v>
      </c>
      <c r="H31" s="17">
        <f>ROUND(D31*F31,0)</f>
        <v>0</v>
      </c>
      <c r="I31" s="17">
        <f>ROUND(D31*G31,0)</f>
        <v>0</v>
      </c>
    </row>
    <row r="33" spans="1:9" ht="66">
      <c r="A33" s="14">
        <v>15</v>
      </c>
      <c r="B33" s="23" t="s">
        <v>104</v>
      </c>
      <c r="C33" s="23" t="s">
        <v>105</v>
      </c>
      <c r="D33" s="16">
        <v>1</v>
      </c>
      <c r="E33" s="15" t="s">
        <v>53</v>
      </c>
      <c r="H33" s="17">
        <f>ROUND(D33*F33,0)</f>
        <v>0</v>
      </c>
      <c r="I33" s="17">
        <f>ROUND(D33*G33,0)</f>
        <v>0</v>
      </c>
    </row>
    <row r="35" spans="1:9" ht="78.75">
      <c r="A35" s="14">
        <v>16</v>
      </c>
      <c r="B35" s="23" t="s">
        <v>106</v>
      </c>
      <c r="C35" s="23" t="s">
        <v>107</v>
      </c>
      <c r="D35" s="16">
        <v>1</v>
      </c>
      <c r="E35" s="15" t="s">
        <v>53</v>
      </c>
      <c r="H35" s="17">
        <f>ROUND(D35*F35,0)</f>
        <v>0</v>
      </c>
      <c r="I35" s="17">
        <f>ROUND(D35*G35,0)</f>
        <v>0</v>
      </c>
    </row>
    <row r="37" spans="1:9" ht="78.75">
      <c r="A37" s="14">
        <v>17</v>
      </c>
      <c r="B37" s="23" t="s">
        <v>108</v>
      </c>
      <c r="C37" s="23" t="s">
        <v>109</v>
      </c>
      <c r="D37" s="16">
        <v>1</v>
      </c>
      <c r="E37" s="15" t="s">
        <v>53</v>
      </c>
      <c r="H37" s="17">
        <f>ROUND(D37*F37,0)</f>
        <v>0</v>
      </c>
      <c r="I37" s="17">
        <f>ROUND(D37*G37,0)</f>
        <v>0</v>
      </c>
    </row>
    <row r="39" spans="1:9" ht="52.5">
      <c r="A39" s="14">
        <v>18</v>
      </c>
      <c r="B39" s="23" t="s">
        <v>110</v>
      </c>
      <c r="C39" s="23" t="s">
        <v>111</v>
      </c>
      <c r="D39" s="16">
        <v>4</v>
      </c>
      <c r="E39" s="15" t="s">
        <v>53</v>
      </c>
      <c r="H39" s="17">
        <f>ROUND(D39*F39,0)</f>
        <v>0</v>
      </c>
      <c r="I39" s="17">
        <f>ROUND(D39*G39,0)</f>
        <v>0</v>
      </c>
    </row>
    <row r="41" spans="1:9" ht="78.75">
      <c r="A41" s="14">
        <v>19</v>
      </c>
      <c r="B41" s="23" t="s">
        <v>112</v>
      </c>
      <c r="C41" s="23" t="s">
        <v>113</v>
      </c>
      <c r="D41" s="16">
        <v>4</v>
      </c>
      <c r="E41" s="15" t="s">
        <v>53</v>
      </c>
      <c r="H41" s="17">
        <f>ROUND(D41*F41,0)</f>
        <v>0</v>
      </c>
      <c r="I41" s="17">
        <f>ROUND(D41*G41,0)</f>
        <v>0</v>
      </c>
    </row>
    <row r="42" ht="12.75">
      <c r="C42" s="23" t="s">
        <v>114</v>
      </c>
    </row>
    <row r="44" spans="1:9" ht="68.25">
      <c r="A44" s="14">
        <v>20</v>
      </c>
      <c r="B44" s="23" t="s">
        <v>115</v>
      </c>
      <c r="C44" s="23" t="s">
        <v>116</v>
      </c>
      <c r="D44" s="16">
        <v>5</v>
      </c>
      <c r="E44" s="15" t="s">
        <v>57</v>
      </c>
      <c r="H44" s="17">
        <f>ROUND(D44*F44,0)</f>
        <v>0</v>
      </c>
      <c r="I44" s="17">
        <f>ROUND(D44*G44,0)</f>
        <v>0</v>
      </c>
    </row>
    <row r="46" spans="1:9" ht="78.75">
      <c r="A46" s="14">
        <v>21</v>
      </c>
      <c r="B46" s="23" t="s">
        <v>117</v>
      </c>
      <c r="C46" s="23" t="s">
        <v>118</v>
      </c>
      <c r="D46" s="16">
        <v>10</v>
      </c>
      <c r="E46" s="15" t="s">
        <v>53</v>
      </c>
      <c r="H46" s="17">
        <f>ROUND(D46*F46,0)</f>
        <v>0</v>
      </c>
      <c r="I46" s="17">
        <f>ROUND(D46*G46,0)</f>
        <v>0</v>
      </c>
    </row>
    <row r="48" spans="1:9" ht="92.25">
      <c r="A48" s="14">
        <v>22</v>
      </c>
      <c r="B48" s="23" t="s">
        <v>119</v>
      </c>
      <c r="C48" s="23" t="s">
        <v>120</v>
      </c>
      <c r="D48" s="16">
        <v>8</v>
      </c>
      <c r="E48" s="15" t="s">
        <v>53</v>
      </c>
      <c r="H48" s="17">
        <f>ROUND(D48*F48,0)</f>
        <v>0</v>
      </c>
      <c r="I48" s="17">
        <f>ROUND(D48*G48,0)</f>
        <v>0</v>
      </c>
    </row>
    <row r="50" spans="1:9" ht="66">
      <c r="A50" s="14">
        <v>23</v>
      </c>
      <c r="B50" s="23" t="s">
        <v>121</v>
      </c>
      <c r="C50" s="23" t="s">
        <v>122</v>
      </c>
      <c r="D50" s="16">
        <v>11</v>
      </c>
      <c r="E50" s="15" t="s">
        <v>53</v>
      </c>
      <c r="H50" s="17">
        <f>ROUND(D50*F50,0)</f>
        <v>0</v>
      </c>
      <c r="I50" s="17">
        <f>ROUND(D50*G50,0)</f>
        <v>0</v>
      </c>
    </row>
    <row r="52" spans="1:9" ht="26.25">
      <c r="A52" s="14">
        <v>24</v>
      </c>
      <c r="B52" s="23" t="s">
        <v>123</v>
      </c>
      <c r="C52" s="23" t="s">
        <v>124</v>
      </c>
      <c r="D52" s="16">
        <v>731</v>
      </c>
      <c r="E52" s="15" t="s">
        <v>74</v>
      </c>
      <c r="H52" s="17">
        <f>ROUND(D52*F52,0)</f>
        <v>0</v>
      </c>
      <c r="I52" s="17">
        <f>ROUND(D52*G52,0)</f>
        <v>0</v>
      </c>
    </row>
    <row r="54" spans="1:9" ht="66">
      <c r="A54" s="14">
        <v>25</v>
      </c>
      <c r="B54" s="23" t="s">
        <v>125</v>
      </c>
      <c r="C54" s="23" t="s">
        <v>126</v>
      </c>
      <c r="D54" s="16">
        <v>25</v>
      </c>
      <c r="E54" s="15" t="s">
        <v>127</v>
      </c>
      <c r="H54" s="17">
        <f>ROUND(D54*F54,0)</f>
        <v>0</v>
      </c>
      <c r="I54" s="17">
        <f>ROUND(D54*G54,0)</f>
        <v>0</v>
      </c>
    </row>
    <row r="56" spans="1:9" s="24" customFormat="1" ht="12.75">
      <c r="A56" s="18"/>
      <c r="B56" s="19"/>
      <c r="C56" s="19" t="s">
        <v>54</v>
      </c>
      <c r="D56" s="20"/>
      <c r="E56" s="19"/>
      <c r="F56" s="21"/>
      <c r="G56" s="21"/>
      <c r="H56" s="21">
        <f>ROUND(SUM(H2:H55),0)</f>
        <v>0</v>
      </c>
      <c r="I56" s="21">
        <f>ROUND(SUM(I2:I55),0)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" sqref="F2:G15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66">
      <c r="A2" s="14">
        <v>1</v>
      </c>
      <c r="B2" s="23" t="s">
        <v>128</v>
      </c>
      <c r="C2" s="23" t="s">
        <v>129</v>
      </c>
      <c r="D2" s="16">
        <v>47</v>
      </c>
      <c r="E2" s="15" t="s">
        <v>74</v>
      </c>
      <c r="H2" s="17">
        <f>ROUND(D2*F2,0)</f>
        <v>0</v>
      </c>
      <c r="I2" s="17">
        <f>ROUND(D2*G2,0)</f>
        <v>0</v>
      </c>
    </row>
    <row r="4" spans="1:9" ht="78.75">
      <c r="A4" s="14">
        <v>2</v>
      </c>
      <c r="B4" s="23" t="s">
        <v>130</v>
      </c>
      <c r="C4" s="23" t="s">
        <v>131</v>
      </c>
      <c r="D4" s="16">
        <v>73</v>
      </c>
      <c r="E4" s="15" t="s">
        <v>74</v>
      </c>
      <c r="H4" s="17">
        <f>ROUND(D4*F4,0)</f>
        <v>0</v>
      </c>
      <c r="I4" s="17">
        <f>ROUND(D4*G4,0)</f>
        <v>0</v>
      </c>
    </row>
    <row r="6" spans="1:9" ht="78.75">
      <c r="A6" s="14">
        <v>3</v>
      </c>
      <c r="B6" s="23" t="s">
        <v>132</v>
      </c>
      <c r="C6" s="23" t="s">
        <v>133</v>
      </c>
      <c r="D6" s="16">
        <v>394</v>
      </c>
      <c r="E6" s="15" t="s">
        <v>74</v>
      </c>
      <c r="H6" s="17">
        <f>ROUND(D6*F6,0)</f>
        <v>0</v>
      </c>
      <c r="I6" s="17">
        <f>ROUND(D6*G6,0)</f>
        <v>0</v>
      </c>
    </row>
    <row r="8" spans="1:9" ht="66">
      <c r="A8" s="14">
        <v>4</v>
      </c>
      <c r="B8" s="23" t="s">
        <v>134</v>
      </c>
      <c r="C8" s="23" t="s">
        <v>135</v>
      </c>
      <c r="D8" s="16">
        <v>230</v>
      </c>
      <c r="E8" s="15" t="s">
        <v>74</v>
      </c>
      <c r="H8" s="17">
        <f>ROUND(D8*F8,0)</f>
        <v>0</v>
      </c>
      <c r="I8" s="17">
        <f>ROUND(D8*G8,0)</f>
        <v>0</v>
      </c>
    </row>
    <row r="10" spans="1:9" ht="78.75">
      <c r="A10" s="14">
        <v>5</v>
      </c>
      <c r="B10" s="23" t="s">
        <v>136</v>
      </c>
      <c r="C10" s="23" t="s">
        <v>137</v>
      </c>
      <c r="D10" s="16">
        <v>2</v>
      </c>
      <c r="E10" s="15" t="s">
        <v>53</v>
      </c>
      <c r="H10" s="17">
        <f>ROUND(D10*F10,0)</f>
        <v>0</v>
      </c>
      <c r="I10" s="17">
        <f>ROUND(D10*G10,0)</f>
        <v>0</v>
      </c>
    </row>
    <row r="12" spans="1:9" ht="92.25">
      <c r="A12" s="14">
        <v>6</v>
      </c>
      <c r="B12" s="23" t="s">
        <v>138</v>
      </c>
      <c r="C12" s="23" t="s">
        <v>139</v>
      </c>
      <c r="D12" s="16">
        <v>4</v>
      </c>
      <c r="E12" s="15" t="s">
        <v>53</v>
      </c>
      <c r="H12" s="17">
        <f>ROUND(D12*F12,0)</f>
        <v>0</v>
      </c>
      <c r="I12" s="17">
        <f>ROUND(D12*G12,0)</f>
        <v>0</v>
      </c>
    </row>
    <row r="13" ht="12.75">
      <c r="C13" s="23" t="s">
        <v>140</v>
      </c>
    </row>
    <row r="15" spans="1:9" ht="26.25">
      <c r="A15" s="14">
        <v>7</v>
      </c>
      <c r="B15" s="23" t="s">
        <v>141</v>
      </c>
      <c r="C15" s="23" t="s">
        <v>142</v>
      </c>
      <c r="D15" s="16">
        <v>724</v>
      </c>
      <c r="E15" s="15" t="s">
        <v>74</v>
      </c>
      <c r="H15" s="17">
        <f>ROUND(D15*F15,0)</f>
        <v>0</v>
      </c>
      <c r="I15" s="17">
        <f>ROUND(D15*G15,0)</f>
        <v>0</v>
      </c>
    </row>
    <row r="17" spans="1:9" s="24" customFormat="1" ht="12.75">
      <c r="A17" s="18"/>
      <c r="B17" s="19"/>
      <c r="C17" s="19" t="s">
        <v>54</v>
      </c>
      <c r="D17" s="20"/>
      <c r="E17" s="19"/>
      <c r="F17" s="21"/>
      <c r="G17" s="21"/>
      <c r="H17" s="21">
        <f>ROUND(SUM(H2:H16),0)</f>
        <v>0</v>
      </c>
      <c r="I17" s="21">
        <f>ROUND(SUM(I2:I16),0)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92.25">
      <c r="A2" s="14">
        <v>1</v>
      </c>
      <c r="B2" s="23" t="s">
        <v>143</v>
      </c>
      <c r="C2" s="23" t="s">
        <v>144</v>
      </c>
      <c r="D2" s="16">
        <v>2</v>
      </c>
      <c r="E2" s="15" t="s">
        <v>53</v>
      </c>
      <c r="H2" s="17">
        <f>ROUND(D2*F2,0)</f>
        <v>0</v>
      </c>
      <c r="I2" s="17">
        <f>ROUND(D2*G2,0)</f>
        <v>0</v>
      </c>
    </row>
    <row r="3" ht="12.75">
      <c r="C3" s="23" t="s">
        <v>145</v>
      </c>
    </row>
    <row r="5" spans="1:9" s="24" customFormat="1" ht="12.75">
      <c r="A5" s="18"/>
      <c r="B5" s="19"/>
      <c r="C5" s="19" t="s">
        <v>54</v>
      </c>
      <c r="D5" s="20"/>
      <c r="E5" s="19"/>
      <c r="F5" s="21"/>
      <c r="G5" s="21"/>
      <c r="H5" s="21">
        <f>ROUND(SUM(H2:H4),0)</f>
        <v>0</v>
      </c>
      <c r="I5" s="21">
        <f>ROUND(SUM(I2:I4),0)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Technológiai, vegyi, olajipari és szénhidrogén csőszerelési munkák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52.5">
      <c r="A2" s="14">
        <v>1</v>
      </c>
      <c r="B2" s="23" t="s">
        <v>146</v>
      </c>
      <c r="C2" s="23" t="s">
        <v>147</v>
      </c>
      <c r="D2" s="16">
        <v>20</v>
      </c>
      <c r="E2" s="15" t="s">
        <v>57</v>
      </c>
      <c r="H2" s="17">
        <f>ROUND(D2*F2,0)</f>
        <v>0</v>
      </c>
      <c r="I2" s="17">
        <f>ROUND(D2*G2,0)</f>
        <v>0</v>
      </c>
    </row>
    <row r="4" spans="1:9" s="24" customFormat="1" ht="12.75">
      <c r="A4" s="18"/>
      <c r="B4" s="19"/>
      <c r="C4" s="19" t="s">
        <v>54</v>
      </c>
      <c r="D4" s="20"/>
      <c r="E4" s="19"/>
      <c r="F4" s="21"/>
      <c r="G4" s="21"/>
      <c r="H4" s="21">
        <f>ROUND(SUM(H2:H3),0)</f>
        <v>0</v>
      </c>
      <c r="I4" s="21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Útburkolatalap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7" customWidth="1"/>
    <col min="8" max="9" width="10.28125" style="17" customWidth="1"/>
    <col min="10" max="10" width="15.7109375" style="15" customWidth="1"/>
    <col min="11" max="16384" width="9.140625" style="15" customWidth="1"/>
  </cols>
  <sheetData>
    <row r="1" spans="1:9" s="22" customFormat="1" ht="26.25">
      <c r="A1" s="18" t="s">
        <v>42</v>
      </c>
      <c r="B1" s="19" t="s">
        <v>43</v>
      </c>
      <c r="C1" s="19" t="s">
        <v>44</v>
      </c>
      <c r="D1" s="20" t="s">
        <v>45</v>
      </c>
      <c r="E1" s="19" t="s">
        <v>46</v>
      </c>
      <c r="F1" s="21" t="s">
        <v>47</v>
      </c>
      <c r="G1" s="21" t="s">
        <v>48</v>
      </c>
      <c r="H1" s="21" t="s">
        <v>49</v>
      </c>
      <c r="I1" s="21" t="s">
        <v>50</v>
      </c>
    </row>
    <row r="2" spans="1:9" ht="78.75">
      <c r="A2" s="14">
        <v>1</v>
      </c>
      <c r="B2" s="23" t="s">
        <v>148</v>
      </c>
      <c r="C2" s="23" t="s">
        <v>149</v>
      </c>
      <c r="D2" s="16">
        <v>2</v>
      </c>
      <c r="E2" s="15" t="s">
        <v>53</v>
      </c>
      <c r="H2" s="17">
        <f>ROUND(D2*F2,0)</f>
        <v>0</v>
      </c>
      <c r="I2" s="17">
        <f>ROUND(D2*G2,0)</f>
        <v>0</v>
      </c>
    </row>
    <row r="4" spans="1:9" ht="39">
      <c r="A4" s="14">
        <v>2</v>
      </c>
      <c r="B4" s="23" t="s">
        <v>150</v>
      </c>
      <c r="C4" s="23" t="s">
        <v>151</v>
      </c>
      <c r="D4" s="16">
        <v>5</v>
      </c>
      <c r="E4" s="15" t="s">
        <v>127</v>
      </c>
      <c r="H4" s="17">
        <f>ROUND(D4*F4,0)</f>
        <v>0</v>
      </c>
      <c r="I4" s="17">
        <f>ROUND(D4*G4,0)</f>
        <v>0</v>
      </c>
    </row>
    <row r="6" spans="1:9" s="24" customFormat="1" ht="12.75">
      <c r="A6" s="18"/>
      <c r="B6" s="19"/>
      <c r="C6" s="19" t="s">
        <v>54</v>
      </c>
      <c r="D6" s="20"/>
      <c r="E6" s="19"/>
      <c r="F6" s="21"/>
      <c r="G6" s="21"/>
      <c r="H6" s="21">
        <f>ROUND(SUM(H2:H5),0)</f>
        <v>0</v>
      </c>
      <c r="I6" s="21">
        <f>ROUND(SUM(I2:I5),0)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Szász Ibolya</cp:lastModifiedBy>
  <dcterms:modified xsi:type="dcterms:W3CDTF">2017-08-15T14:18:17Z</dcterms:modified>
  <cp:category/>
  <cp:version/>
  <cp:contentType/>
  <cp:contentStatus/>
</cp:coreProperties>
</file>