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1" activeTab="0"/>
  </bookViews>
  <sheets>
    <sheet name="Záradék" sheetId="1" r:id="rId1"/>
    <sheet name="Összesítő" sheetId="2" r:id="rId2"/>
    <sheet name="Felvonulási létesítmények" sheetId="3" r:id="rId3"/>
    <sheet name="Irtás, föld- és sziklamunka" sheetId="4" r:id="rId4"/>
    <sheet name="Közműcsatorna-építés" sheetId="5" r:id="rId5"/>
    <sheet name="Közműcsővezetékek és -szerelvén" sheetId="6" r:id="rId6"/>
    <sheet name="Útburkolatalap és makadámburkol" sheetId="7" r:id="rId7"/>
    <sheet name="Útpályatartozékok készítése" sheetId="8" r:id="rId8"/>
    <sheet name="Épületgépészeti szerelvények és" sheetId="9" r:id="rId9"/>
  </sheets>
  <definedNames/>
  <calcPr fullCalcOnLoad="1"/>
</workbook>
</file>

<file path=xl/sharedStrings.xml><?xml version="1.0" encoding="utf-8"?>
<sst xmlns="http://schemas.openxmlformats.org/spreadsheetml/2006/main" count="193" uniqueCount="111">
  <si>
    <t>Bíró és Társa Kft.</t>
  </si>
  <si>
    <t>4400 Nyíregyháza, Szegfű út 73/a. II/2.</t>
  </si>
  <si>
    <t>Adószám: 11243461-2-15</t>
  </si>
  <si>
    <t>Cégjegyzékszám: 15-09-061895</t>
  </si>
  <si>
    <t>CIB Bank Zrt.:</t>
  </si>
  <si>
    <t>11100702-75016014-01000003</t>
  </si>
  <si>
    <t>biroestarsa@biroestarsa.hu</t>
  </si>
  <si>
    <t xml:space="preserve">Név : Nyíregyháza MJV Önkormányzata    </t>
  </si>
  <si>
    <t xml:space="preserve">                                       </t>
  </si>
  <si>
    <t xml:space="preserve">Cím : 4400 Nyíregyháza, Kossuth tér 1  </t>
  </si>
  <si>
    <t xml:space="preserve"> Kelt:      2017.01.20.                </t>
  </si>
  <si>
    <t xml:space="preserve"> Szám     75/1/2016                    </t>
  </si>
  <si>
    <t xml:space="preserve">A munka leírása:                       </t>
  </si>
  <si>
    <t xml:space="preserve"> Készítette   : Bíró Károly            </t>
  </si>
  <si>
    <t xml:space="preserve">Sóstói  Múzeumfalu Fejlesztés Turizmusfejlesztés                              </t>
  </si>
  <si>
    <t xml:space="preserve">Új látogatóközpont kialakítása - hrsz: 15049                                              </t>
  </si>
  <si>
    <t xml:space="preserve">                                                                              </t>
  </si>
  <si>
    <t xml:space="preserve">Közlekedés és külső vízi közművek kiviteli terve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</si>
  <si>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</si>
  <si>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</si>
  <si>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</si>
  <si>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</si>
  <si>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</si>
  <si>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</si>
  <si>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</si>
  <si>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</si>
  <si>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</si>
  <si>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</si>
  <si>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</si>
  <si>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</si>
  <si>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</si>
  <si>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Felvonulási létesítmények</t>
  </si>
  <si>
    <t>Irtás, föld- és sziklamunka</t>
  </si>
  <si>
    <t>Közműcsatorna-építés</t>
  </si>
  <si>
    <t>Közműcsővezetékek és -szerelvények szerelése</t>
  </si>
  <si>
    <t>Útburkolatalap és makadámburkolat készítése</t>
  </si>
  <si>
    <t>Útpályatartozékok készítése</t>
  </si>
  <si>
    <t>Épületgépészeti szerelvények és berendezések szerelése</t>
  </si>
  <si>
    <t>Összesen:</t>
  </si>
  <si>
    <t>Ssz.</t>
  </si>
  <si>
    <t>Tételszám</t>
  </si>
  <si>
    <t>Tétel szövege</t>
  </si>
  <si>
    <t>Menny.</t>
  </si>
  <si>
    <t>Egység</t>
  </si>
  <si>
    <t>Anyag összesen</t>
  </si>
  <si>
    <t>Díj összesen</t>
  </si>
  <si>
    <t>120060009196</t>
  </si>
  <si>
    <t>KRESZ-tábla szerelése, elhelyezése földmunkával, I-IV. osztályú talajba Alumínium veszélyt jelző tábla, fényvisszaverő, 700 mm</t>
  </si>
  <si>
    <t>db</t>
  </si>
  <si>
    <t>Munkanem összesen:</t>
  </si>
  <si>
    <t>210030014695</t>
  </si>
  <si>
    <t>Közmű feltárása kézi erővel, talajosztály: IV.</t>
  </si>
  <si>
    <t>m3</t>
  </si>
  <si>
    <t>210030014884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</si>
  <si>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szelvényig</t>
    </r>
  </si>
  <si>
    <t>210030015356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</si>
  <si>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</si>
  <si>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210030015361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</si>
  <si>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</si>
  <si>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210080016234</t>
  </si>
  <si>
    <t>Tömörítés bármely tömörítési osztályban gépi erővel, kis felületen, tömörségi fok: 90%</t>
  </si>
  <si>
    <t>210080016246</t>
  </si>
  <si>
    <t>Tömörítés bármely tömörítési osztályban gépi erővel, kis felületen, tömörségi fok: 95%</t>
  </si>
  <si>
    <t>210110016762</t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</si>
  <si>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-es konténerbe</t>
    </r>
  </si>
  <si>
    <t>210110016825</t>
  </si>
  <si>
    <t>Munkahelyi depóniából építési törmelék konténerbe rakása,  kézi erővel, önálló munka esetén elszámolva, konténer szállítás nélkül</t>
  </si>
  <si>
    <t>530010600966</t>
  </si>
  <si>
    <t>Egyoldalon tokos műanyag csatornacső beépítése földárokba, gumigyűrűs kötéssel, csőidomok nélkül, 1,00 m hosszú csövekből, külső csőátmérő: 110 mm PIPELIFE PVC-U tömörfalú tokos csatornacső 110x3,2x1000 mm SN4, KGEM110/1M-EN</t>
  </si>
  <si>
    <t>m</t>
  </si>
  <si>
    <t>530010601000</t>
  </si>
  <si>
    <t>Egyoldalon tokos műanyag csatornacső beépítése földárokba, gumigyűrűs kötéssel, csőidomok nélkül, 1,00 m hosszú csövekből, külső csőátmérő: 125 mm PIPELIFE PVC-U tömörfalú tokos csatornacső 125x3,2x1000 mm SN4, KGEM125/1M-EN</t>
  </si>
  <si>
    <t>530010601041</t>
  </si>
  <si>
    <t>Egyoldalon tokos műanyag csatornacső beépítése földárokba, gumigyűrűs kötéssel, csőidomok nélkül, 1,00 m hosszú csövekből, külső csőátmérő: 150-160 mm PIPELIFE PVC-U tömörfalú tokos csatornacső 160x4,0x1000 mm SN4, KGEM160/1M-EN</t>
  </si>
  <si>
    <t>530010601094</t>
  </si>
  <si>
    <t>Egyoldalon tokos műanyag csatornacső beépítése földárokba, gumigyűrűs kötéssel, csőidomok nélkül, 1,00 m hosszú csövekből, külső csőátmérő: 200 mm PIPELIFE PVC-U tömörfalú tokos csatornacső 200x4,9x1000 mm SN4, KGEM200/1M-EN</t>
  </si>
  <si>
    <t>530052845871</t>
  </si>
  <si>
    <t>Beton akna-fenékelem elhelyezése, csaphornyos, habarcsos illesztéssel, beépített csatlakozó elemek nélkül, földmunka és dúcolás nélkül, belső csőátmérő: 80 cm-ig, 100 cm magasságig ELSŐ BETON tisztítóakna aknafenék, künetes (110-315) idom nélkül,</t>
  </si>
  <si>
    <t>80/70/10 cm</t>
  </si>
  <si>
    <t>530052845992</t>
  </si>
  <si>
    <t>Beton aknamagasító elem elhelyezése, cementhabarcsos illesztéssel, 80 cm belső átmérőig, bármely magassági mérettel ELSŐ BETON tisztítóakna aknamagasító, 80/50/10 cm</t>
  </si>
  <si>
    <t>530052846195</t>
  </si>
  <si>
    <t>Beton vagy vasbeton felső szűkítő elhelyezése, csaphornyos, cementhabarcsos illesztéssel, belső átmérő alul 80 cm, felül 50-62,5 cm ELSŐ BETON tisztítóakna felsőszűkítő centrikus, 80/60/35/10 cm</t>
  </si>
  <si>
    <t>530060617893</t>
  </si>
  <si>
    <r>
      <t>Akna vagy akna jellegű műtárgy építése, monolit vasbetonból vagy betonból, akna- vagy műtárgybeton készítése C20/25 - XC1 kissé képlékeny kavicsbeton keverék CEM 42,5 pc. D</t>
    </r>
    <r>
      <rPr>
        <vertAlign val="subscript"/>
        <sz val="10"/>
        <color indexed="8"/>
        <rFont val="Times New Roman CE"/>
        <family val="1"/>
      </rPr>
      <t>max</t>
    </r>
    <r>
      <rPr>
        <sz val="10"/>
        <color indexed="8"/>
        <rFont val="Times New Roman CE"/>
        <family val="1"/>
      </rPr>
      <t xml:space="preserve"> = 32 mm, m = 6,2 finomsági modulussal</t>
    </r>
  </si>
  <si>
    <t>530071692292</t>
  </si>
  <si>
    <t>Négyzet alakú öntöttvas aknafedlap és fedlapkeret elhelyezése, cementhabarcs rögzítéssel NORFOND GGG szögletes fedlap kerettel, fedőfestéssel BRUNEL 100S 600x600, D400 terhelési osztály, magasság 100 mm Cikkszám: NC060DBR</t>
  </si>
  <si>
    <t>530090619351</t>
  </si>
  <si>
    <t>Vízzárósági vizsgálat elfalazással, csatorna belmérete: 30 cm</t>
  </si>
  <si>
    <t>540052069514</t>
  </si>
  <si>
    <t>PP, PE, KPE nyomócső szerelése, földárokban, hegesztett kötésekkel, idomok nélkül, csőátmérő: 16-50 mm között PIPELIFE PE100 ivóvíz nyomócső 32x2,0 mm 10bar (C=1,25), PE100V032X2EN200K</t>
  </si>
  <si>
    <t>540052069623</t>
  </si>
  <si>
    <t>PP, PE, KPE nyomócső szerelése, földárokban, hegesztett kötésekkel, idomok nélkül, csőátmérő: 63-90 mm között PIPELIFE PE100 ivóvíz nyomócső 90x8,2 mm 16bar (C=1,25), 100VSDR11090EN100K</t>
  </si>
  <si>
    <t>540060651443</t>
  </si>
  <si>
    <t>Karimás, tokos vagy hegeszthető elzáró és szabályozó szerelvények elhelyezése, ellenkarimák és kötések nélkül, tolózár DN 80 méretig MVV-ISG GTE gumiékzárású tolózár, öntöttvas, oválisházú F5, PN 16 DN 50</t>
  </si>
  <si>
    <t>540060651685</t>
  </si>
  <si>
    <t>Karimás, tokos vagy hegeszthető elzáró és szabályozó szerelvények elhelyezése, ellenkarimák és kötések nélkül, tolózár DN 100-125 között MVV-ISG GTE gumiékzárású tolózár, öntöttvas, oválisházú F5, PN 16 DN 100</t>
  </si>
  <si>
    <t>540061695460</t>
  </si>
  <si>
    <t>Karimás, tokos vagy hegeszthető elzáró és szabályozó szerelvények elhelyezése, ellenkarimák és kötések nélkül, visszacsapószelep és torlócsappantyú DN 500 méretig, DN 100-125 között ERHARD GG/1.4408/NBR anyagú, karimapár közé építhető visszacsapó szelep</t>
  </si>
  <si>
    <t>(ECR Klappe), NÁ 100, PN 10-16 Cikkszám: KVCS100</t>
  </si>
  <si>
    <t>540160667233</t>
  </si>
  <si>
    <t>Fűtési és vízvezeték szakaszos és hálózati nyomáspróbája vízzel, 200 mm külső Ø-ig</t>
  </si>
  <si>
    <t>610010674731</t>
  </si>
  <si>
    <t>Útalapbeton, valamint hidraulikus kötőanyaggal vagy bitumennel stabilizált rétegek bontása, géppel, hidraulikus bontófejjel</t>
  </si>
  <si>
    <t>680022338235</t>
  </si>
  <si>
    <t>Közúti jelző- és útbaigazító táblák fémanyagúoszlopainak elhelyezése betonalappal,földmunkával, I-IV. osztályú talajban, 89 mm átmérőjű alumínium oszlop, 1,5-5,5 m hosszú, előregyártott betonalappal Horganyzott tartóoszlop 89x2000</t>
  </si>
  <si>
    <t>820022367665</t>
  </si>
  <si>
    <r>
      <t>Vízmérők elhelyezése, hitelesítve, kombinált vízmérők elhelyezése, karimás kötéssel csatlakoztatva, ellenkarimák nélkül, hidegvízre, DN 100 ZENNER WPV-N DN100/20 Qn=60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/h 360 mm kombinált szárnykerekes vízmérő hidegvízhez (30°C), OMH hitelesítéssel,</t>
    </r>
  </si>
  <si>
    <t>vízszintes beépítésre, reed impulzusadó opcióval, 116205</t>
  </si>
  <si>
    <t>820211029460</t>
  </si>
  <si>
    <t>Föld feletti tűzcsap elhelyezése és szerelése DN 100 BUKSI Standard földfeletti tűzcsap, PN 16, MSZ 9771/2, DN 100/1000 mm csőtakarással Cikkszám: HID1001000S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</si>
</sst>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vertAlign val="superscript"/>
      <sz val="10"/>
      <color indexed="8"/>
      <name val="Times New Roman CE"/>
      <family val="1"/>
    </font>
    <font>
      <vertAlign val="subscript"/>
      <sz val="10"/>
      <color indexed="8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vertical="top"/>
    </xf>
    <xf numFmtId="10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right" vertical="top" wrapText="1"/>
    </xf>
    <xf numFmtId="3" fontId="6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3">
      <selection activeCell="C36" sqref="C36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2" customWidth="1"/>
    <col min="5" max="16384" width="9.140625" style="1" customWidth="1"/>
  </cols>
  <sheetData>
    <row r="1" spans="1:4" s="3" customFormat="1" ht="15">
      <c r="A1" s="31" t="s">
        <v>0</v>
      </c>
      <c r="B1" s="31"/>
      <c r="C1" s="31"/>
      <c r="D1" s="31"/>
    </row>
    <row r="2" spans="1:4" s="3" customFormat="1" ht="15">
      <c r="A2" s="31" t="s">
        <v>1</v>
      </c>
      <c r="B2" s="31"/>
      <c r="C2" s="31"/>
      <c r="D2" s="31"/>
    </row>
    <row r="3" spans="1:4" s="3" customFormat="1" ht="15">
      <c r="A3" s="31" t="s">
        <v>2</v>
      </c>
      <c r="B3" s="31"/>
      <c r="C3" s="31"/>
      <c r="D3" s="31"/>
    </row>
    <row r="4" spans="1:4" ht="15">
      <c r="A4" s="25" t="s">
        <v>3</v>
      </c>
      <c r="B4" s="25"/>
      <c r="C4" s="25"/>
      <c r="D4" s="25"/>
    </row>
    <row r="5" spans="1:4" ht="15">
      <c r="A5" s="25" t="s">
        <v>4</v>
      </c>
      <c r="B5" s="25"/>
      <c r="C5" s="25"/>
      <c r="D5" s="25"/>
    </row>
    <row r="6" spans="1:4" ht="15">
      <c r="A6" s="25" t="s">
        <v>5</v>
      </c>
      <c r="B6" s="25"/>
      <c r="C6" s="25"/>
      <c r="D6" s="25"/>
    </row>
    <row r="7" spans="1:4" ht="15">
      <c r="A7" s="25" t="s">
        <v>6</v>
      </c>
      <c r="B7" s="25"/>
      <c r="C7" s="25"/>
      <c r="D7" s="25"/>
    </row>
    <row r="9" spans="1:3" ht="15">
      <c r="A9" s="1" t="s">
        <v>7</v>
      </c>
      <c r="C9" s="2" t="s">
        <v>8</v>
      </c>
    </row>
    <row r="10" spans="1:3" ht="15">
      <c r="A10" s="1" t="s">
        <v>8</v>
      </c>
      <c r="C10" s="2" t="s">
        <v>8</v>
      </c>
    </row>
    <row r="11" spans="1:3" ht="15">
      <c r="A11" s="1" t="s">
        <v>9</v>
      </c>
      <c r="C11" s="2" t="s">
        <v>10</v>
      </c>
    </row>
    <row r="12" spans="1:3" ht="15">
      <c r="A12" s="1" t="s">
        <v>8</v>
      </c>
      <c r="C12" s="2" t="s">
        <v>11</v>
      </c>
    </row>
    <row r="13" spans="1:3" ht="15">
      <c r="A13" s="1" t="s">
        <v>8</v>
      </c>
      <c r="C13" s="2" t="s">
        <v>8</v>
      </c>
    </row>
    <row r="14" spans="1:3" ht="15">
      <c r="A14" s="1" t="s">
        <v>8</v>
      </c>
      <c r="C14" s="2" t="s">
        <v>8</v>
      </c>
    </row>
    <row r="15" spans="1:3" ht="15">
      <c r="A15" s="1" t="s">
        <v>12</v>
      </c>
      <c r="C15" s="2" t="s">
        <v>13</v>
      </c>
    </row>
    <row r="16" ht="15">
      <c r="A16" s="1" t="s">
        <v>14</v>
      </c>
    </row>
    <row r="17" ht="17.25">
      <c r="A17" s="4" t="s">
        <v>15</v>
      </c>
    </row>
    <row r="18" ht="15">
      <c r="A18" s="1" t="s">
        <v>16</v>
      </c>
    </row>
    <row r="19" ht="15">
      <c r="A19" s="1" t="s">
        <v>17</v>
      </c>
    </row>
    <row r="20" ht="15">
      <c r="A20" s="1" t="s">
        <v>16</v>
      </c>
    </row>
    <row r="22" spans="1:4" ht="15">
      <c r="A22" s="26" t="s">
        <v>18</v>
      </c>
      <c r="B22" s="26"/>
      <c r="C22" s="26"/>
      <c r="D22" s="26"/>
    </row>
    <row r="23" spans="1:4" ht="15">
      <c r="A23" s="5" t="s">
        <v>19</v>
      </c>
      <c r="B23" s="5"/>
      <c r="C23" s="6" t="s">
        <v>20</v>
      </c>
      <c r="D23" s="6" t="s">
        <v>21</v>
      </c>
    </row>
    <row r="24" spans="1:4" ht="15">
      <c r="A24" s="5" t="s">
        <v>22</v>
      </c>
      <c r="B24" s="5"/>
      <c r="C24" s="7">
        <f>ROUND(SUM(Összesítő!B2:B8),0)</f>
        <v>0</v>
      </c>
      <c r="D24" s="7">
        <f>ROUND(SUM(Összesítő!C2:C8),0)</f>
        <v>0</v>
      </c>
    </row>
    <row r="25" spans="1:4" ht="15">
      <c r="A25" s="5" t="s">
        <v>23</v>
      </c>
      <c r="B25" s="5"/>
      <c r="C25" s="7">
        <f>ROUND(C24,0)</f>
        <v>0</v>
      </c>
      <c r="D25" s="7">
        <f>ROUND(D24,0)</f>
        <v>0</v>
      </c>
    </row>
    <row r="26" spans="1:4" ht="15">
      <c r="A26" s="1" t="s">
        <v>24</v>
      </c>
      <c r="C26" s="27">
        <f>ROUND(C25+D25,0)</f>
        <v>0</v>
      </c>
      <c r="D26" s="27"/>
    </row>
    <row r="27" spans="1:4" ht="15">
      <c r="A27" s="5" t="s">
        <v>25</v>
      </c>
      <c r="B27" s="8">
        <v>0.27</v>
      </c>
      <c r="C27" s="28">
        <f>ROUND(C26*B27,0)</f>
        <v>0</v>
      </c>
      <c r="D27" s="28"/>
    </row>
    <row r="28" spans="1:4" ht="15">
      <c r="A28" s="5" t="s">
        <v>26</v>
      </c>
      <c r="B28" s="5"/>
      <c r="C28" s="29">
        <f>ROUND(C26+C27,0)</f>
        <v>0</v>
      </c>
      <c r="D28" s="29"/>
    </row>
    <row r="32" spans="2:3" ht="15">
      <c r="B32" s="30" t="s">
        <v>27</v>
      </c>
      <c r="C32" s="30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6.421875" style="9" customWidth="1"/>
    <col min="2" max="3" width="20.7109375" style="10" customWidth="1"/>
    <col min="4" max="16384" width="9.140625" style="9" customWidth="1"/>
  </cols>
  <sheetData>
    <row r="1" spans="1:3" s="11" customFormat="1" ht="15">
      <c r="A1" s="11" t="s">
        <v>28</v>
      </c>
      <c r="B1" s="12" t="s">
        <v>29</v>
      </c>
      <c r="C1" s="12" t="s">
        <v>30</v>
      </c>
    </row>
    <row r="2" spans="1:3" ht="15">
      <c r="A2" s="9" t="s">
        <v>31</v>
      </c>
      <c r="B2" s="10">
        <f>'Felvonulási létesítmények'!H4</f>
        <v>0</v>
      </c>
      <c r="C2" s="10">
        <f>'Felvonulási létesítmények'!I4</f>
        <v>0</v>
      </c>
    </row>
    <row r="3" spans="1:3" ht="15">
      <c r="A3" s="9" t="s">
        <v>32</v>
      </c>
      <c r="B3" s="10">
        <f>'Irtás, föld- és sziklamunka'!H18</f>
        <v>0</v>
      </c>
      <c r="C3" s="10">
        <f>'Irtás, föld- és sziklamunka'!I18</f>
        <v>0</v>
      </c>
    </row>
    <row r="4" spans="1:3" ht="15">
      <c r="A4" s="9" t="s">
        <v>33</v>
      </c>
      <c r="B4" s="10">
        <f>'Közműcsatorna-építés'!H23</f>
        <v>0</v>
      </c>
      <c r="C4" s="10">
        <f>'Közműcsatorna-építés'!I23</f>
        <v>0</v>
      </c>
    </row>
    <row r="5" spans="1:3" ht="30.75">
      <c r="A5" s="9" t="s">
        <v>34</v>
      </c>
      <c r="B5" s="10">
        <f>'Közműcsővezetékek és -szerelvén'!H15</f>
        <v>0</v>
      </c>
      <c r="C5" s="10">
        <f>'Közműcsővezetékek és -szerelvén'!I15</f>
        <v>0</v>
      </c>
    </row>
    <row r="6" spans="1:3" ht="30.75">
      <c r="A6" s="9" t="s">
        <v>35</v>
      </c>
      <c r="B6" s="10">
        <f>'Útburkolatalap és makadámburkol'!H4</f>
        <v>0</v>
      </c>
      <c r="C6" s="10">
        <f>'Útburkolatalap és makadámburkol'!I4</f>
        <v>0</v>
      </c>
    </row>
    <row r="7" spans="1:3" ht="15">
      <c r="A7" s="9" t="s">
        <v>36</v>
      </c>
      <c r="B7" s="10">
        <f>'Útpályatartozékok készítése'!H4</f>
        <v>0</v>
      </c>
      <c r="C7" s="10">
        <f>'Útpályatartozékok készítése'!I4</f>
        <v>0</v>
      </c>
    </row>
    <row r="8" spans="1:3" ht="30.75">
      <c r="A8" s="9" t="s">
        <v>37</v>
      </c>
      <c r="B8" s="10">
        <f>'Épületgépészeti szerelvények és'!H7</f>
        <v>0</v>
      </c>
      <c r="C8" s="10">
        <f>'Épületgépészeti szerelvények és'!I7</f>
        <v>0</v>
      </c>
    </row>
    <row r="9" spans="1:3" s="11" customFormat="1" ht="15">
      <c r="A9" s="11" t="s">
        <v>38</v>
      </c>
      <c r="B9" s="13">
        <f>ROUND(SUM(B2:B8),0)</f>
        <v>0</v>
      </c>
      <c r="C9" s="13">
        <f>ROUND(SUM(C2:C8),0)</f>
        <v>0</v>
      </c>
    </row>
  </sheetData>
  <sheetProtection selectLockedCells="1" selectUnlockedCells="1"/>
  <printOptions/>
  <pageMargins left="1" right="1" top="1" bottom="1" header="0.4166666666666667" footer="0.5118055555555555"/>
  <pageSetup firstPageNumber="1" useFirstPageNumber="1" horizontalDpi="300" verticalDpi="300" orientation="portrait" paperSize="9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1" sqref="F1:G16384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7" customWidth="1"/>
    <col min="8" max="9" width="10.28125" style="17" customWidth="1"/>
    <col min="10" max="10" width="15.7109375" style="15" customWidth="1"/>
    <col min="11" max="16384" width="9.140625" style="15" customWidth="1"/>
  </cols>
  <sheetData>
    <row r="1" spans="1:9" s="22" customFormat="1" ht="26.25">
      <c r="A1" s="18" t="s">
        <v>39</v>
      </c>
      <c r="B1" s="19" t="s">
        <v>40</v>
      </c>
      <c r="C1" s="19" t="s">
        <v>41</v>
      </c>
      <c r="D1" s="20" t="s">
        <v>42</v>
      </c>
      <c r="E1" s="19" t="s">
        <v>43</v>
      </c>
      <c r="F1" s="21"/>
      <c r="G1" s="21"/>
      <c r="H1" s="21" t="s">
        <v>44</v>
      </c>
      <c r="I1" s="21" t="s">
        <v>45</v>
      </c>
    </row>
    <row r="2" spans="1:9" ht="52.5">
      <c r="A2" s="14">
        <v>1</v>
      </c>
      <c r="B2" s="23" t="s">
        <v>46</v>
      </c>
      <c r="C2" s="23" t="s">
        <v>47</v>
      </c>
      <c r="D2" s="16">
        <v>5</v>
      </c>
      <c r="E2" s="15" t="s">
        <v>48</v>
      </c>
      <c r="H2" s="17">
        <f>ROUND(D2*F2,0)</f>
        <v>0</v>
      </c>
      <c r="I2" s="17">
        <f>ROUND(D2*G2,0)</f>
        <v>0</v>
      </c>
    </row>
    <row r="4" spans="1:9" s="24" customFormat="1" ht="12.75">
      <c r="A4" s="18"/>
      <c r="B4" s="19"/>
      <c r="C4" s="19" t="s">
        <v>49</v>
      </c>
      <c r="D4" s="20"/>
      <c r="E4" s="19"/>
      <c r="F4" s="21"/>
      <c r="G4" s="21"/>
      <c r="H4" s="21">
        <f>ROUND(SUM(H2:H3),0)</f>
        <v>0</v>
      </c>
      <c r="I4" s="21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" sqref="F1:G16384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7" customWidth="1"/>
    <col min="8" max="9" width="10.28125" style="17" customWidth="1"/>
    <col min="10" max="10" width="15.7109375" style="15" customWidth="1"/>
    <col min="11" max="16384" width="9.140625" style="15" customWidth="1"/>
  </cols>
  <sheetData>
    <row r="1" spans="1:9" s="22" customFormat="1" ht="26.25">
      <c r="A1" s="18" t="s">
        <v>39</v>
      </c>
      <c r="B1" s="19" t="s">
        <v>40</v>
      </c>
      <c r="C1" s="19" t="s">
        <v>41</v>
      </c>
      <c r="D1" s="20" t="s">
        <v>42</v>
      </c>
      <c r="E1" s="19" t="s">
        <v>43</v>
      </c>
      <c r="F1" s="21"/>
      <c r="G1" s="21"/>
      <c r="H1" s="21" t="s">
        <v>44</v>
      </c>
      <c r="I1" s="21" t="s">
        <v>45</v>
      </c>
    </row>
    <row r="2" spans="1:9" ht="26.25">
      <c r="A2" s="14">
        <v>1</v>
      </c>
      <c r="B2" s="23" t="s">
        <v>50</v>
      </c>
      <c r="C2" s="23" t="s">
        <v>51</v>
      </c>
      <c r="D2" s="16">
        <v>10</v>
      </c>
      <c r="E2" s="15" t="s">
        <v>52</v>
      </c>
      <c r="H2" s="17">
        <f>ROUND(D2*F2,0)</f>
        <v>0</v>
      </c>
      <c r="I2" s="17">
        <f>ROUND(D2*G2,0)</f>
        <v>0</v>
      </c>
    </row>
    <row r="4" spans="1:9" ht="54.75">
      <c r="A4" s="14">
        <v>2</v>
      </c>
      <c r="B4" s="23" t="s">
        <v>53</v>
      </c>
      <c r="C4" s="23" t="s">
        <v>54</v>
      </c>
      <c r="D4" s="16">
        <v>417</v>
      </c>
      <c r="E4" s="15" t="s">
        <v>52</v>
      </c>
      <c r="H4" s="17">
        <f>ROUND(D4*F4,0)</f>
        <v>0</v>
      </c>
      <c r="I4" s="17">
        <f>ROUND(D4*G4,0)</f>
        <v>0</v>
      </c>
    </row>
    <row r="6" spans="1:9" ht="78.75">
      <c r="A6" s="14">
        <v>3</v>
      </c>
      <c r="B6" s="23" t="s">
        <v>55</v>
      </c>
      <c r="C6" s="23" t="s">
        <v>56</v>
      </c>
      <c r="D6" s="16">
        <v>149</v>
      </c>
      <c r="E6" s="15" t="s">
        <v>52</v>
      </c>
      <c r="H6" s="17">
        <f>ROUND(D6*F6,0)</f>
        <v>0</v>
      </c>
      <c r="I6" s="17">
        <f>ROUND(D6*G6,0)</f>
        <v>0</v>
      </c>
    </row>
    <row r="8" spans="1:9" ht="78.75">
      <c r="A8" s="14">
        <v>4</v>
      </c>
      <c r="B8" s="23" t="s">
        <v>57</v>
      </c>
      <c r="C8" s="23" t="s">
        <v>58</v>
      </c>
      <c r="D8" s="16">
        <v>268</v>
      </c>
      <c r="E8" s="15" t="s">
        <v>52</v>
      </c>
      <c r="H8" s="17">
        <f>ROUND(D8*F8,0)</f>
        <v>0</v>
      </c>
      <c r="I8" s="17">
        <f>ROUND(D8*G8,0)</f>
        <v>0</v>
      </c>
    </row>
    <row r="10" spans="1:9" ht="26.25">
      <c r="A10" s="14">
        <v>5</v>
      </c>
      <c r="B10" s="23" t="s">
        <v>59</v>
      </c>
      <c r="C10" s="23" t="s">
        <v>60</v>
      </c>
      <c r="D10" s="16">
        <v>149</v>
      </c>
      <c r="E10" s="15" t="s">
        <v>52</v>
      </c>
      <c r="H10" s="17">
        <f>ROUND(D10*F10,0)</f>
        <v>0</v>
      </c>
      <c r="I10" s="17">
        <f>ROUND(D10*G10,0)</f>
        <v>0</v>
      </c>
    </row>
    <row r="12" spans="1:9" ht="26.25">
      <c r="A12" s="14">
        <v>6</v>
      </c>
      <c r="B12" s="23" t="s">
        <v>61</v>
      </c>
      <c r="C12" s="23" t="s">
        <v>62</v>
      </c>
      <c r="D12" s="16">
        <v>268</v>
      </c>
      <c r="E12" s="15" t="s">
        <v>52</v>
      </c>
      <c r="H12" s="17">
        <f>ROUND(D12*F12,0)</f>
        <v>0</v>
      </c>
      <c r="I12" s="17">
        <f>ROUND(D12*G12,0)</f>
        <v>0</v>
      </c>
    </row>
    <row r="14" spans="1:9" ht="42">
      <c r="A14" s="14">
        <v>7</v>
      </c>
      <c r="B14" s="23" t="s">
        <v>63</v>
      </c>
      <c r="C14" s="23" t="s">
        <v>64</v>
      </c>
      <c r="D14" s="16">
        <v>4</v>
      </c>
      <c r="E14" s="15" t="s">
        <v>48</v>
      </c>
      <c r="H14" s="17">
        <f>ROUND(D14*F14,0)</f>
        <v>0</v>
      </c>
      <c r="I14" s="17">
        <f>ROUND(D14*G14,0)</f>
        <v>0</v>
      </c>
    </row>
    <row r="16" spans="1:9" ht="39">
      <c r="A16" s="14">
        <v>8</v>
      </c>
      <c r="B16" s="23" t="s">
        <v>65</v>
      </c>
      <c r="C16" s="23" t="s">
        <v>66</v>
      </c>
      <c r="D16" s="16">
        <v>20</v>
      </c>
      <c r="E16" s="15" t="s">
        <v>52</v>
      </c>
      <c r="H16" s="17">
        <f>ROUND(D16*F16,0)</f>
        <v>0</v>
      </c>
      <c r="I16" s="17">
        <f>ROUND(D16*G16,0)</f>
        <v>0</v>
      </c>
    </row>
    <row r="18" spans="1:9" s="24" customFormat="1" ht="12.75">
      <c r="A18" s="18"/>
      <c r="B18" s="19"/>
      <c r="C18" s="19" t="s">
        <v>49</v>
      </c>
      <c r="D18" s="20"/>
      <c r="E18" s="19"/>
      <c r="F18" s="21"/>
      <c r="G18" s="21"/>
      <c r="H18" s="21">
        <f>ROUND(SUM(H2:H17),0)</f>
        <v>0</v>
      </c>
      <c r="I18" s="21">
        <f>ROUND(SUM(I2:I17),0)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F1" sqref="F1:G16384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7" customWidth="1"/>
    <col min="8" max="9" width="10.28125" style="17" customWidth="1"/>
    <col min="10" max="10" width="15.7109375" style="15" customWidth="1"/>
    <col min="11" max="16384" width="9.140625" style="15" customWidth="1"/>
  </cols>
  <sheetData>
    <row r="1" spans="1:9" s="22" customFormat="1" ht="26.25">
      <c r="A1" s="18" t="s">
        <v>39</v>
      </c>
      <c r="B1" s="19" t="s">
        <v>40</v>
      </c>
      <c r="C1" s="19" t="s">
        <v>41</v>
      </c>
      <c r="D1" s="20" t="s">
        <v>42</v>
      </c>
      <c r="E1" s="19" t="s">
        <v>43</v>
      </c>
      <c r="F1" s="21"/>
      <c r="G1" s="21"/>
      <c r="H1" s="21" t="s">
        <v>44</v>
      </c>
      <c r="I1" s="21" t="s">
        <v>45</v>
      </c>
    </row>
    <row r="2" spans="1:9" ht="78.75">
      <c r="A2" s="14">
        <v>1</v>
      </c>
      <c r="B2" s="23" t="s">
        <v>67</v>
      </c>
      <c r="C2" s="23" t="s">
        <v>68</v>
      </c>
      <c r="D2" s="16">
        <v>2</v>
      </c>
      <c r="E2" s="15" t="s">
        <v>69</v>
      </c>
      <c r="H2" s="17">
        <f>ROUND(D2*F2,0)</f>
        <v>0</v>
      </c>
      <c r="I2" s="17">
        <f>ROUND(D2*G2,0)</f>
        <v>0</v>
      </c>
    </row>
    <row r="4" spans="1:9" ht="78.75">
      <c r="A4" s="14">
        <v>2</v>
      </c>
      <c r="B4" s="23" t="s">
        <v>70</v>
      </c>
      <c r="C4" s="23" t="s">
        <v>71</v>
      </c>
      <c r="D4" s="16">
        <v>4</v>
      </c>
      <c r="E4" s="15" t="s">
        <v>69</v>
      </c>
      <c r="H4" s="17">
        <f>ROUND(D4*F4,0)</f>
        <v>0</v>
      </c>
      <c r="I4" s="17">
        <f>ROUND(D4*G4,0)</f>
        <v>0</v>
      </c>
    </row>
    <row r="6" spans="1:9" ht="78.75">
      <c r="A6" s="14">
        <v>3</v>
      </c>
      <c r="B6" s="23" t="s">
        <v>72</v>
      </c>
      <c r="C6" s="23" t="s">
        <v>73</v>
      </c>
      <c r="D6" s="16">
        <v>37</v>
      </c>
      <c r="E6" s="15" t="s">
        <v>69</v>
      </c>
      <c r="H6" s="17">
        <f>ROUND(D6*F6,0)</f>
        <v>0</v>
      </c>
      <c r="I6" s="17">
        <f>ROUND(D6*G6,0)</f>
        <v>0</v>
      </c>
    </row>
    <row r="8" spans="1:9" ht="78.75">
      <c r="A8" s="14">
        <v>4</v>
      </c>
      <c r="B8" s="23" t="s">
        <v>74</v>
      </c>
      <c r="C8" s="23" t="s">
        <v>75</v>
      </c>
      <c r="D8" s="16">
        <v>74</v>
      </c>
      <c r="E8" s="15" t="s">
        <v>69</v>
      </c>
      <c r="H8" s="17">
        <f>ROUND(D8*F8,0)</f>
        <v>0</v>
      </c>
      <c r="I8" s="17">
        <f>ROUND(D8*G8,0)</f>
        <v>0</v>
      </c>
    </row>
    <row r="10" spans="1:9" ht="92.25">
      <c r="A10" s="14">
        <v>5</v>
      </c>
      <c r="B10" s="23" t="s">
        <v>76</v>
      </c>
      <c r="C10" s="23" t="s">
        <v>77</v>
      </c>
      <c r="D10" s="16">
        <v>4</v>
      </c>
      <c r="E10" s="15" t="s">
        <v>48</v>
      </c>
      <c r="H10" s="17">
        <f>ROUND(D10*F10,0)</f>
        <v>0</v>
      </c>
      <c r="I10" s="17">
        <f>ROUND(D10*G10,0)</f>
        <v>0</v>
      </c>
    </row>
    <row r="11" ht="12.75">
      <c r="C11" s="23" t="s">
        <v>78</v>
      </c>
    </row>
    <row r="13" spans="1:9" ht="66">
      <c r="A13" s="14">
        <v>6</v>
      </c>
      <c r="B13" s="23" t="s">
        <v>79</v>
      </c>
      <c r="C13" s="23" t="s">
        <v>80</v>
      </c>
      <c r="D13" s="16">
        <v>4</v>
      </c>
      <c r="E13" s="15" t="s">
        <v>48</v>
      </c>
      <c r="H13" s="17">
        <f>ROUND(D13*F13,0)</f>
        <v>0</v>
      </c>
      <c r="I13" s="17">
        <f>ROUND(D13*G13,0)</f>
        <v>0</v>
      </c>
    </row>
    <row r="15" spans="1:9" ht="66">
      <c r="A15" s="14">
        <v>7</v>
      </c>
      <c r="B15" s="23" t="s">
        <v>81</v>
      </c>
      <c r="C15" s="23" t="s">
        <v>82</v>
      </c>
      <c r="D15" s="16">
        <v>4</v>
      </c>
      <c r="E15" s="15" t="s">
        <v>48</v>
      </c>
      <c r="H15" s="17">
        <f>ROUND(D15*F15,0)</f>
        <v>0</v>
      </c>
      <c r="I15" s="17">
        <f>ROUND(D15*G15,0)</f>
        <v>0</v>
      </c>
    </row>
    <row r="17" spans="1:9" ht="68.25">
      <c r="A17" s="14">
        <v>8</v>
      </c>
      <c r="B17" s="23" t="s">
        <v>83</v>
      </c>
      <c r="C17" s="23" t="s">
        <v>84</v>
      </c>
      <c r="D17" s="16">
        <v>4</v>
      </c>
      <c r="E17" s="15" t="s">
        <v>52</v>
      </c>
      <c r="H17" s="17">
        <f>ROUND(D17*F17,0)</f>
        <v>0</v>
      </c>
      <c r="I17" s="17">
        <f>ROUND(D17*G17,0)</f>
        <v>0</v>
      </c>
    </row>
    <row r="19" spans="1:9" ht="78.75">
      <c r="A19" s="14">
        <v>9</v>
      </c>
      <c r="B19" s="23" t="s">
        <v>85</v>
      </c>
      <c r="C19" s="23" t="s">
        <v>86</v>
      </c>
      <c r="D19" s="16">
        <v>4</v>
      </c>
      <c r="E19" s="15" t="s">
        <v>48</v>
      </c>
      <c r="H19" s="17">
        <f>ROUND(D19*F19,0)</f>
        <v>0</v>
      </c>
      <c r="I19" s="17">
        <f>ROUND(D19*G19,0)</f>
        <v>0</v>
      </c>
    </row>
    <row r="21" spans="1:9" ht="26.25">
      <c r="A21" s="14">
        <v>10</v>
      </c>
      <c r="B21" s="23" t="s">
        <v>87</v>
      </c>
      <c r="C21" s="23" t="s">
        <v>88</v>
      </c>
      <c r="D21" s="16">
        <v>97</v>
      </c>
      <c r="E21" s="15" t="s">
        <v>69</v>
      </c>
      <c r="H21" s="17">
        <f>ROUND(D21*F21,0)</f>
        <v>0</v>
      </c>
      <c r="I21" s="17">
        <f>ROUND(D21*G21,0)</f>
        <v>0</v>
      </c>
    </row>
    <row r="23" spans="1:9" s="24" customFormat="1" ht="12.75">
      <c r="A23" s="18"/>
      <c r="B23" s="19"/>
      <c r="C23" s="19" t="s">
        <v>49</v>
      </c>
      <c r="D23" s="20"/>
      <c r="E23" s="19"/>
      <c r="F23" s="21"/>
      <c r="G23" s="21"/>
      <c r="H23" s="21">
        <f>ROUND(SUM(H2:H22),0)</f>
        <v>0</v>
      </c>
      <c r="I23" s="21">
        <f>ROUND(SUM(I2:I22),0)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Közműcsatorna-építés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1" sqref="F1:G16384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7" customWidth="1"/>
    <col min="8" max="9" width="10.28125" style="17" customWidth="1"/>
    <col min="10" max="10" width="15.7109375" style="15" customWidth="1"/>
    <col min="11" max="16384" width="9.140625" style="15" customWidth="1"/>
  </cols>
  <sheetData>
    <row r="1" spans="1:9" s="22" customFormat="1" ht="26.25">
      <c r="A1" s="18" t="s">
        <v>39</v>
      </c>
      <c r="B1" s="19" t="s">
        <v>40</v>
      </c>
      <c r="C1" s="19" t="s">
        <v>41</v>
      </c>
      <c r="D1" s="20" t="s">
        <v>42</v>
      </c>
      <c r="E1" s="19" t="s">
        <v>43</v>
      </c>
      <c r="F1" s="21"/>
      <c r="G1" s="21"/>
      <c r="H1" s="21" t="s">
        <v>44</v>
      </c>
      <c r="I1" s="21" t="s">
        <v>45</v>
      </c>
    </row>
    <row r="2" spans="1:9" ht="66">
      <c r="A2" s="14">
        <v>1</v>
      </c>
      <c r="B2" s="23" t="s">
        <v>89</v>
      </c>
      <c r="C2" s="23" t="s">
        <v>90</v>
      </c>
      <c r="D2" s="16">
        <v>20</v>
      </c>
      <c r="E2" s="15" t="s">
        <v>69</v>
      </c>
      <c r="H2" s="17">
        <f>ROUND(D2*F2,0)</f>
        <v>0</v>
      </c>
      <c r="I2" s="17">
        <f>ROUND(D2*G2,0)</f>
        <v>0</v>
      </c>
    </row>
    <row r="4" spans="1:9" ht="78.75">
      <c r="A4" s="14">
        <v>2</v>
      </c>
      <c r="B4" s="23" t="s">
        <v>91</v>
      </c>
      <c r="C4" s="23" t="s">
        <v>92</v>
      </c>
      <c r="D4" s="16">
        <v>170</v>
      </c>
      <c r="E4" s="15" t="s">
        <v>69</v>
      </c>
      <c r="H4" s="17">
        <f>ROUND(D4*F4,0)</f>
        <v>0</v>
      </c>
      <c r="I4" s="17">
        <f>ROUND(D4*G4,0)</f>
        <v>0</v>
      </c>
    </row>
    <row r="6" spans="1:9" ht="78.75">
      <c r="A6" s="14">
        <v>3</v>
      </c>
      <c r="B6" s="23" t="s">
        <v>93</v>
      </c>
      <c r="C6" s="23" t="s">
        <v>94</v>
      </c>
      <c r="D6" s="16">
        <v>2</v>
      </c>
      <c r="E6" s="15" t="s">
        <v>48</v>
      </c>
      <c r="H6" s="17">
        <f>ROUND(D6*F6,0)</f>
        <v>0</v>
      </c>
      <c r="I6" s="17">
        <f>ROUND(D6*G6,0)</f>
        <v>0</v>
      </c>
    </row>
    <row r="8" spans="1:9" ht="78.75">
      <c r="A8" s="14">
        <v>4</v>
      </c>
      <c r="B8" s="23" t="s">
        <v>95</v>
      </c>
      <c r="C8" s="23" t="s">
        <v>96</v>
      </c>
      <c r="D8" s="16">
        <v>2</v>
      </c>
      <c r="E8" s="15" t="s">
        <v>48</v>
      </c>
      <c r="H8" s="17">
        <f>ROUND(D8*F8,0)</f>
        <v>0</v>
      </c>
      <c r="I8" s="17">
        <f>ROUND(D8*G8,0)</f>
        <v>0</v>
      </c>
    </row>
    <row r="10" spans="1:9" ht="92.25">
      <c r="A10" s="14">
        <v>5</v>
      </c>
      <c r="B10" s="23" t="s">
        <v>97</v>
      </c>
      <c r="C10" s="23" t="s">
        <v>98</v>
      </c>
      <c r="D10" s="16">
        <v>1</v>
      </c>
      <c r="E10" s="15" t="s">
        <v>48</v>
      </c>
      <c r="H10" s="17">
        <f>ROUND(D10*F10,0)</f>
        <v>0</v>
      </c>
      <c r="I10" s="17">
        <f>ROUND(D10*G10,0)</f>
        <v>0</v>
      </c>
    </row>
    <row r="11" ht="26.25">
      <c r="C11" s="23" t="s">
        <v>99</v>
      </c>
    </row>
    <row r="13" spans="1:9" ht="26.25">
      <c r="A13" s="14">
        <v>6</v>
      </c>
      <c r="B13" s="23" t="s">
        <v>100</v>
      </c>
      <c r="C13" s="23" t="s">
        <v>101</v>
      </c>
      <c r="D13" s="16">
        <v>176</v>
      </c>
      <c r="E13" s="15" t="s">
        <v>69</v>
      </c>
      <c r="H13" s="17">
        <f>ROUND(D13*F13,0)</f>
        <v>0</v>
      </c>
      <c r="I13" s="17">
        <f>ROUND(D13*G13,0)</f>
        <v>0</v>
      </c>
    </row>
    <row r="15" spans="1:9" s="24" customFormat="1" ht="12.75">
      <c r="A15" s="18"/>
      <c r="B15" s="19"/>
      <c r="C15" s="19" t="s">
        <v>49</v>
      </c>
      <c r="D15" s="20"/>
      <c r="E15" s="19"/>
      <c r="F15" s="21"/>
      <c r="G15" s="21"/>
      <c r="H15" s="21">
        <f>ROUND(SUM(H2:H14),0)</f>
        <v>0</v>
      </c>
      <c r="I15" s="21">
        <f>ROUND(SUM(I2:I14),0)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Közműcsővezetékek és -szerelvények szerelése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1" sqref="F1:G16384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7" customWidth="1"/>
    <col min="8" max="9" width="10.28125" style="17" customWidth="1"/>
    <col min="10" max="10" width="15.7109375" style="15" customWidth="1"/>
    <col min="11" max="16384" width="9.140625" style="15" customWidth="1"/>
  </cols>
  <sheetData>
    <row r="1" spans="1:9" s="22" customFormat="1" ht="26.25">
      <c r="A1" s="18" t="s">
        <v>39</v>
      </c>
      <c r="B1" s="19" t="s">
        <v>40</v>
      </c>
      <c r="C1" s="19" t="s">
        <v>41</v>
      </c>
      <c r="D1" s="20" t="s">
        <v>42</v>
      </c>
      <c r="E1" s="19" t="s">
        <v>43</v>
      </c>
      <c r="F1" s="21"/>
      <c r="G1" s="21"/>
      <c r="H1" s="21" t="s">
        <v>44</v>
      </c>
      <c r="I1" s="21" t="s">
        <v>45</v>
      </c>
    </row>
    <row r="2" spans="1:9" ht="52.5">
      <c r="A2" s="14">
        <v>1</v>
      </c>
      <c r="B2" s="23" t="s">
        <v>102</v>
      </c>
      <c r="C2" s="23" t="s">
        <v>103</v>
      </c>
      <c r="D2" s="16">
        <v>20</v>
      </c>
      <c r="E2" s="15" t="s">
        <v>52</v>
      </c>
      <c r="H2" s="17">
        <f>ROUND(D2*F2,0)</f>
        <v>0</v>
      </c>
      <c r="I2" s="17">
        <f>ROUND(D2*G2,0)</f>
        <v>0</v>
      </c>
    </row>
    <row r="4" spans="1:9" s="24" customFormat="1" ht="12.75">
      <c r="A4" s="18"/>
      <c r="B4" s="19"/>
      <c r="C4" s="19" t="s">
        <v>49</v>
      </c>
      <c r="D4" s="20"/>
      <c r="E4" s="19"/>
      <c r="F4" s="21"/>
      <c r="G4" s="21"/>
      <c r="H4" s="21">
        <f>ROUND(SUM(H2:H3),0)</f>
        <v>0</v>
      </c>
      <c r="I4" s="21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Útburkolatalap és makadámburkolat készítése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1" sqref="F1:G16384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7" customWidth="1"/>
    <col min="8" max="9" width="10.28125" style="17" customWidth="1"/>
    <col min="10" max="10" width="15.7109375" style="15" customWidth="1"/>
    <col min="11" max="16384" width="9.140625" style="15" customWidth="1"/>
  </cols>
  <sheetData>
    <row r="1" spans="1:9" s="22" customFormat="1" ht="26.25">
      <c r="A1" s="18" t="s">
        <v>39</v>
      </c>
      <c r="B1" s="19" t="s">
        <v>40</v>
      </c>
      <c r="C1" s="19" t="s">
        <v>41</v>
      </c>
      <c r="D1" s="20" t="s">
        <v>42</v>
      </c>
      <c r="E1" s="19" t="s">
        <v>43</v>
      </c>
      <c r="F1" s="21"/>
      <c r="G1" s="21"/>
      <c r="H1" s="21" t="s">
        <v>44</v>
      </c>
      <c r="I1" s="21" t="s">
        <v>45</v>
      </c>
    </row>
    <row r="2" spans="1:9" ht="78.75">
      <c r="A2" s="14">
        <v>1</v>
      </c>
      <c r="B2" s="23" t="s">
        <v>104</v>
      </c>
      <c r="C2" s="23" t="s">
        <v>105</v>
      </c>
      <c r="D2" s="16">
        <v>4</v>
      </c>
      <c r="E2" s="15" t="s">
        <v>48</v>
      </c>
      <c r="H2" s="17">
        <f>ROUND(D2*F2,0)</f>
        <v>0</v>
      </c>
      <c r="I2" s="17">
        <f>ROUND(D2*G2,0)</f>
        <v>0</v>
      </c>
    </row>
    <row r="4" spans="1:9" s="24" customFormat="1" ht="12.75">
      <c r="A4" s="18"/>
      <c r="B4" s="19"/>
      <c r="C4" s="19" t="s">
        <v>49</v>
      </c>
      <c r="D4" s="20"/>
      <c r="E4" s="19"/>
      <c r="F4" s="21"/>
      <c r="G4" s="21"/>
      <c r="H4" s="21">
        <f>ROUND(SUM(H2:H3),0)</f>
        <v>0</v>
      </c>
      <c r="I4" s="21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Útpályatartozékok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1" sqref="F1:G16384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7" customWidth="1"/>
    <col min="8" max="9" width="10.28125" style="17" customWidth="1"/>
    <col min="10" max="10" width="15.7109375" style="15" customWidth="1"/>
    <col min="11" max="16384" width="9.140625" style="15" customWidth="1"/>
  </cols>
  <sheetData>
    <row r="1" spans="1:9" s="22" customFormat="1" ht="26.25">
      <c r="A1" s="18" t="s">
        <v>39</v>
      </c>
      <c r="B1" s="19" t="s">
        <v>40</v>
      </c>
      <c r="C1" s="19" t="s">
        <v>41</v>
      </c>
      <c r="D1" s="20" t="s">
        <v>42</v>
      </c>
      <c r="E1" s="19" t="s">
        <v>43</v>
      </c>
      <c r="F1" s="21"/>
      <c r="G1" s="21"/>
      <c r="H1" s="21" t="s">
        <v>44</v>
      </c>
      <c r="I1" s="21" t="s">
        <v>45</v>
      </c>
    </row>
    <row r="2" spans="1:9" ht="94.5">
      <c r="A2" s="14">
        <v>1</v>
      </c>
      <c r="B2" s="23" t="s">
        <v>106</v>
      </c>
      <c r="C2" s="23" t="s">
        <v>107</v>
      </c>
      <c r="D2" s="16">
        <v>1</v>
      </c>
      <c r="E2" s="15" t="s">
        <v>48</v>
      </c>
      <c r="H2" s="17">
        <f>ROUND(D2*F2,0)</f>
        <v>0</v>
      </c>
      <c r="I2" s="17">
        <f>ROUND(D2*G2,0)</f>
        <v>0</v>
      </c>
    </row>
    <row r="3" ht="26.25">
      <c r="C3" s="23" t="s">
        <v>108</v>
      </c>
    </row>
    <row r="5" spans="1:9" ht="52.5">
      <c r="A5" s="14">
        <v>2</v>
      </c>
      <c r="B5" s="23" t="s">
        <v>109</v>
      </c>
      <c r="C5" s="23" t="s">
        <v>110</v>
      </c>
      <c r="D5" s="16">
        <v>1</v>
      </c>
      <c r="E5" s="15" t="s">
        <v>48</v>
      </c>
      <c r="H5" s="17">
        <f>ROUND(D5*F5,0)</f>
        <v>0</v>
      </c>
      <c r="I5" s="17">
        <f>ROUND(D5*G5,0)</f>
        <v>0</v>
      </c>
    </row>
    <row r="7" spans="1:9" s="24" customFormat="1" ht="12.75">
      <c r="A7" s="18"/>
      <c r="B7" s="19"/>
      <c r="C7" s="19" t="s">
        <v>49</v>
      </c>
      <c r="D7" s="20"/>
      <c r="E7" s="19"/>
      <c r="F7" s="21"/>
      <c r="G7" s="21"/>
      <c r="H7" s="21">
        <f>ROUND(SUM(H2:H6),0)</f>
        <v>0</v>
      </c>
      <c r="I7" s="21">
        <f>ROUND(SUM(I2:I6),0)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Szász Ibolya</cp:lastModifiedBy>
  <dcterms:modified xsi:type="dcterms:W3CDTF">2017-08-15T14:16:58Z</dcterms:modified>
  <cp:category/>
  <cp:version/>
  <cp:contentType/>
  <cp:contentStatus/>
</cp:coreProperties>
</file>