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6" yWindow="108" windowWidth="18672" windowHeight="11748" tabRatio="904" activeTab="0"/>
  </bookViews>
  <sheets>
    <sheet name="Összesítő" sheetId="1" r:id="rId1"/>
    <sheet name="Védőcsövek, kábeltálcák" sheetId="2" r:id="rId2"/>
    <sheet name="Vezetékek, kábelek" sheetId="3" r:id="rId3"/>
    <sheet name="Világítótestek, lámpatestek" sheetId="4" r:id="rId4"/>
    <sheet name="Kapcsolók, szerelvények" sheetId="5" r:id="rId5"/>
    <sheet name="Elosztó berendezések" sheetId="6" r:id="rId6"/>
    <sheet name="Kiegészítő tételek" sheetId="7" r:id="rId7"/>
  </sheets>
  <definedNames>
    <definedName name="_xlnm.Print_Titles" localSheetId="5">'Elosztó berendezések'!$1:$4</definedName>
    <definedName name="_xlnm.Print_Titles" localSheetId="4">'Kapcsolók, szerelvények'!$1:$4</definedName>
    <definedName name="_xlnm.Print_Titles" localSheetId="6">'Kiegészítő tételek'!$1:$4</definedName>
    <definedName name="_xlnm.Print_Titles" localSheetId="1">'Védőcsövek, kábeltálcák'!$1:$4</definedName>
    <definedName name="_xlnm.Print_Titles" localSheetId="2">'Vezetékek, kábelek'!$1:$4</definedName>
    <definedName name="_xlnm.Print_Titles" localSheetId="3">'Világítótestek, lámpatestek'!$1:$4</definedName>
    <definedName name="_xlnm.Print_Area" localSheetId="5">'Elosztó berendezések'!$A$1:$I$9</definedName>
    <definedName name="_xlnm.Print_Area" localSheetId="4">'Kapcsolók, szerelvények'!$A$1:$I$15</definedName>
    <definedName name="_xlnm.Print_Area" localSheetId="6">'Kiegészítő tételek'!$A$1:$I$20</definedName>
    <definedName name="_xlnm.Print_Area" localSheetId="0">'Összesítő'!$A$1:$E$26</definedName>
    <definedName name="_xlnm.Print_Area" localSheetId="1">'Védőcsövek, kábeltálcák'!$A$1:$I$17</definedName>
    <definedName name="_xlnm.Print_Area" localSheetId="2">'Vezetékek, kábelek'!$A$1:$I$17</definedName>
    <definedName name="_xlnm.Print_Area" localSheetId="3">'Világítótestek, lámpatestek'!$A$1:$I$15</definedName>
  </definedNames>
  <calcPr fullCalcOnLoad="1"/>
</workbook>
</file>

<file path=xl/sharedStrings.xml><?xml version="1.0" encoding="utf-8"?>
<sst xmlns="http://schemas.openxmlformats.org/spreadsheetml/2006/main" count="248" uniqueCount="110">
  <si>
    <t>Merev szigetelő védőcső PVC-ből közepes mechanikai igénybevételre, falba vagy gipszkartonba süllyesztetten szerelve,elágazó és szerelvény dobozokkal 
Ø 40 mm</t>
  </si>
  <si>
    <t xml:space="preserve">Kisfeszültségű kábelek szállítása, üzemkészre szerelése és üzembevétele, beleértve a kábeltálcákon, kábeltartókon történő elhelyezést és rögzítést, valamint az összes segédanyagot, kábelvégelzárókat, végkiképzéseket, jelöléseket és csatlakoztatási munkákat. PVC szigetelésű kábelek, kerek vagy szektor formált, egy vagy többszálú csupasz rézvezetővel, PVC érszigeteléssel. Az ereket közös kitöltő burkolat veszi körül. A külső köpeny fekete PVC szabvány és méretjelzéssel. Környezeti hőmérséklet -5°C és +70°C között. A kábeljelöléseket a végpontokon, a födémáttöréseknél, az épületbe való érkezésnél és a nyomvonal mentén 30m-enként szükséges elhelyezni. A kábelekre vonatkozó szabványok: DIN VDE 0271/0276 , MSZ 1167, MSZ IEC 502.
</t>
  </si>
  <si>
    <t>rezsióra:</t>
  </si>
  <si>
    <t>Meny-nyiség</t>
  </si>
  <si>
    <t>KIVITELI TERV</t>
  </si>
  <si>
    <t>Kiegészítő tételek</t>
  </si>
  <si>
    <t>ELEKTROMOS SZERELÉSEK ÖSSZESEN</t>
  </si>
  <si>
    <t>m</t>
  </si>
  <si>
    <t>Kapcsolók, szerelvények</t>
  </si>
  <si>
    <t>klt</t>
  </si>
  <si>
    <t>Védőcsövek, vezetékcsatornák, csatornák összesen:</t>
  </si>
  <si>
    <t>Vezetékek, kábelek</t>
  </si>
  <si>
    <t>Vezetékek,kábelek összesen:</t>
  </si>
  <si>
    <t>Világítótestek, lámpatestek összesen:</t>
  </si>
  <si>
    <t>Kapcsolók, szerelvények összesen:</t>
  </si>
  <si>
    <t>Elosztó berendezések</t>
  </si>
  <si>
    <t>Kiegészítő tételek összesen:</t>
  </si>
  <si>
    <t>Világítótestek, lámpatestek</t>
  </si>
  <si>
    <t>Mérték-egység</t>
  </si>
  <si>
    <t>Előir.</t>
  </si>
  <si>
    <t xml:space="preserve">Cső- és kábelelágazó doboz előnyomott bevezetésekkel falon kívül szerelve, vagy kábeltálcához rögzítve
PGK 100 MP
</t>
  </si>
  <si>
    <t>Tétel-szám</t>
  </si>
  <si>
    <t xml:space="preserve">Vezetékkiállás és bekötés egyéb készülékhez (ventilátor, szivattyú, fan-coil, füstcsappantyú, motoros automata ajtó stb.)
</t>
  </si>
  <si>
    <t xml:space="preserve">Munkaidőelőirányzat
Műszaki szükségességből adódó szakipari munkákra
</t>
  </si>
  <si>
    <t xml:space="preserve">Mkh 450/750 Cu vezeték, 4 mm2 
</t>
  </si>
  <si>
    <t xml:space="preserve">Mkh 450/750 Cu vezeték, 2,5 mm2 
</t>
  </si>
  <si>
    <t>Védőcsövek, kábeltálcák, csatornák</t>
  </si>
  <si>
    <t>óra</t>
  </si>
  <si>
    <t xml:space="preserve">WAGO rugós kötőelemek 1,5-2,5mm2 méretű  vezetékekhez
</t>
  </si>
  <si>
    <t xml:space="preserve">Költségelőirányzat
Hulladékok szelektív gyűjtésére és elszállítására
</t>
  </si>
  <si>
    <t>m3</t>
  </si>
  <si>
    <t xml:space="preserve">Felirati táblák
10db „KIKAPCSOLNI TILOS!”
10db „BEKAPCSOLNI TILOS!”
</t>
  </si>
  <si>
    <t>MUNKANEM</t>
  </si>
  <si>
    <t>ANYAGÁR</t>
  </si>
  <si>
    <t>DÍJ</t>
  </si>
  <si>
    <t xml:space="preserve">Szerelvény doboz előnyomott bevezetésekkel vakolat alá szerelve, Ø 65 mm, 45 mm mély 71 mm-es szabvány távolsághoz csavaros szerelvény rögzítéshez
</t>
  </si>
  <si>
    <t>mérés pont</t>
  </si>
  <si>
    <t xml:space="preserve">Cső- és kábelelágazó doboz előnyomott bevezetésekkel falon kívül szerelve, vagy kábeltálcához rögzítve
PGK 200 MP
</t>
  </si>
  <si>
    <t>Sor-szám</t>
  </si>
  <si>
    <t>Előir</t>
  </si>
  <si>
    <t xml:space="preserve"> </t>
  </si>
  <si>
    <t>Elosztó berendezések összesen:</t>
  </si>
  <si>
    <t xml:space="preserve">EPH potenciálkiegyenlítő sín 10x10 mm-es Cu csatlakozósín, 7 db 2,5-25 mm2 csatlakozó vezetékhellyel, 2 db 25-95 mm2 csatlakozó vezetékhellyel, 1 db 30x5 mm laposvezetőhöz
OBO BETTERMAN 1801/VDE típus
</t>
  </si>
  <si>
    <t>Munkaidőelőirányzat
Villanyszerelés utáni  építőipari szakmunkákra (építőipari szak anyagaiból)</t>
  </si>
  <si>
    <t xml:space="preserve">Merev szigetelő védőcső PVC-ből közepes mechanikai igénybevételre, szabadon vagy álmennyezet felett falon kívül szerelve,elágazó és szerelvény dobozokkal 
Ø 20 mm
</t>
  </si>
  <si>
    <t xml:space="preserve">Merev szigetelő védőcső PVC-ből közepes mechanikai igénybevételre, szabadon vagy álmennyezet felett falon kívül szerelve,elágazó és szerelvény dobozokkal 
Ø 25 mm
</t>
  </si>
  <si>
    <t xml:space="preserve">Merev szigetelő védőcső PVC-ből közepes mechanikai igénybevételre, szabadon vagy álmennyezet felett falon kívül szerelve,elágazó és szerelvény dobozokkal 
Ø 40 mm
</t>
  </si>
  <si>
    <t>ANYAG-DÍJ</t>
  </si>
  <si>
    <t>MEGNEVEZÉS</t>
  </si>
  <si>
    <t xml:space="preserve">db     </t>
  </si>
  <si>
    <t xml:space="preserve">klt    </t>
  </si>
  <si>
    <t xml:space="preserve">m      </t>
  </si>
  <si>
    <t>db</t>
  </si>
  <si>
    <t xml:space="preserve">NYM-J kábel kábeltálcán, kábellétrán elhelyezve, vagy védőcsőbe húzva, 3x1.5 mm2 
</t>
  </si>
  <si>
    <t xml:space="preserve">NYM-J kábel kábeltálcán, kábellétrán elhelyezve, vagy védőcsőbe húzva, 3x2.5mm2
</t>
  </si>
  <si>
    <t xml:space="preserve">Munkaidőelőirányzat
Szerelés közbeni ideiglenes áramellátás  létesítésére  ill. a folyamatos üzem biztosítására (kábelek forgatására,  esetleges átrendezésére, kiegészítő kábelszerelvények elhelyezésére, ideiglenes kötődobozok elhelyezésére stb)  a kivitelező cég újból felhasznált(ható) anyagaiból
</t>
  </si>
  <si>
    <t xml:space="preserve">Megvalósulási tervdokumentáció készítése, 5pld-ban. Kivitelezői adatszolgáltatás alapján.
</t>
  </si>
  <si>
    <t>EGYSÉGÁR (Ft)</t>
  </si>
  <si>
    <t>VÁLLALÁSI ÁR (Ft)</t>
  </si>
  <si>
    <t>Normaidő</t>
  </si>
  <si>
    <t>Rezsióradíj</t>
  </si>
  <si>
    <t>ANYAG</t>
  </si>
  <si>
    <t xml:space="preserve">Felirati táblák
5db „VIGYÁZZ! 400V! ÉLETVESZÉLYES!”
5db  „KARBANTARTÁS ALATT!”
3db  „0,4KV-OS KAPCSOLÓ HELYISÉG! IDEGENEKNEK BELÉPNI TILOS!”
</t>
  </si>
  <si>
    <t>RWA vezérlő rendszer ablakok, ajtók vezérlése hő- és füstelvezetéshez (földszint és I. emelet, 6 füstszakasz) G+U rendszerelemekből összeállítva:
1 db RWA központ RZ 48/8
2 db Akkumlátor12 V, 38Ah
1 db Csoportkártya RWA 70 6A
5 db Csoportkártya RWA 70 V 10A
6 db Csatlakozó modul tűzjelző hálózathoz
2 db HSE vészgomb</t>
  </si>
  <si>
    <t>RWA vezérlő rendszer ablakok, ajtók vezérlése hő- és füstelvezetéshez
(II. emelet és III. emelet, 4 füstszakasz) G+U rendszerelemekből összeállítva:
1 db RWA központ RZ 48/8
2 db Akkumlátor12 V, 38Ah
2 db Csoportkártya RWA 70 6A
4 db Csoportkártya RWA 70 V 10A
6 db Csatlakozó modul tűzjelző hálózathoz
2 db HSE vészgomb</t>
  </si>
  <si>
    <t xml:space="preserve">RWA vezérlő rendszer által vezérelt ablakok, ajtók működtető elemei
G+U rendszerelemekből összeállítva:
11 db RWA 1000 S-set
90 db RWA 1050
 db turnMaster
5 db TA60
5 db konzol TA60 ajtónyitó motorhoz
4 db OTS 730 olajfékes ajtócsukó
5 db Tűröffner 17 E 24V DC 100% ED 3500 N
4 db csapdazár
</t>
  </si>
  <si>
    <t>Merev szigetelő védőcső PVC-ből közepes mechanikai igénybevételre, falba vagy gipszkartonba süllyesztetten szerelve,elágazó és szerelvény dobozokkal 
Ø 25 mm</t>
  </si>
  <si>
    <t>Merev szigetelő védőcső PVC-ből közepes mechanikai igénybevételre, falba vagy gipszkartonba süllyesztetten szerelve,elágazó és szerelvény dobozokkal 
Ø 20 mm</t>
  </si>
  <si>
    <t>ÁRAZOTT KÖLTSÉGVETÉS KIÍRÁS</t>
  </si>
  <si>
    <t>VILLAMOS BERENDEZÉS</t>
  </si>
  <si>
    <t>ÁFA(27%)</t>
  </si>
  <si>
    <r>
      <t xml:space="preserve">A költségvetésben szereplő tételek műszaki és észtétikai színvonalat képviselnek, melyek helyett, csak azonos vagy jobb műszaki paraméterekkel rendelkező készülékek vagy berendezések alkalmazhatók!
</t>
    </r>
    <r>
      <rPr>
        <sz val="12"/>
        <rFont val="Arial Narrow"/>
        <family val="2"/>
      </rPr>
      <t xml:space="preserve">A lámpatestek megrendelése előtt a típusokat az Építész- és Belsőépítész tervezővel jóváhagyatni szükséges. A lámpatestek tartószerkezettel és fényforrással együtt értendők.
A gyengeáramú rendszertervek külön tervkötetben készültek.
A túlfeszültségvédelmi berendezéseket csak egy  gyártmány családból lehet választani!
</t>
    </r>
    <r>
      <rPr>
        <b/>
        <sz val="12"/>
        <rFont val="Arial Narrow"/>
        <family val="2"/>
      </rPr>
      <t xml:space="preserve">A költségvetés kiírás csak a műszaki leírással és a kiviteli tervekkel együtt érvényes! </t>
    </r>
  </si>
  <si>
    <t xml:space="preserve">SCHNEIDER-ELECTRIC gyártmányú önhordó acéllemeztokozott  elosztószekrények és készülékek, maszkos kivitelben, műhelyben előregyártva, helyszínre szállítva, felállítva, összeállítva, szerelési segédanyagokkal (jelölők, csavarok, sínezési elemek stb.), bekötve. Az elosztó berendezések gyártásba adása előtt a pontos beépíthetőségi adatokat a helyszínen ellenőrizni kell, a műhelyterveket ennek megfelelően kell elkészíteni és jóváhagyásra benyújtani. 
</t>
  </si>
  <si>
    <t xml:space="preserve">Installációs kapcsolók és dugaszolóaljzatok (szegélycsatornában, szerelt falban, téglafalban elhelyezett szerelvénydobozokba egyedileg, vagy  csoportosan elhelyezve, bekötéssel)
</t>
  </si>
  <si>
    <t xml:space="preserve">NYM-O kábel kábeltálcán, kábellétrán elhelyezve, vagy védőcsőbe húzva, 2x1.5 mm2 
</t>
  </si>
  <si>
    <t>Eredeti ár</t>
  </si>
  <si>
    <t>BRUTTÓ ÉRTÉK ÖSSZESEN</t>
  </si>
  <si>
    <t>Minden fénycsöves lámpatest esetében előírás az EVG előtét alkalmazása.</t>
  </si>
  <si>
    <t>listaár szorzó:</t>
  </si>
  <si>
    <t xml:space="preserve">Mozágssérült WC vészjelző készlet
- húzó-nyomógomb
- nyugtázó gomb
- 2db. vészjelző lámpa, hangjelzővel
</t>
  </si>
  <si>
    <t xml:space="preserve">NYY-J kábel kábeltálcán, kábellétrán elhelyezve, vagy védőcsőbe húzva, 5x2,5m2
</t>
  </si>
  <si>
    <t xml:space="preserve">NYY-J kábel kábeltálcán, kábellétrán elhelyezve, vagy védőcsőbe húzva, 3x2,5m2
</t>
  </si>
  <si>
    <t xml:space="preserve">Pissoire tápegység álmennyezet fölött elhelyezve
</t>
  </si>
  <si>
    <t xml:space="preserve">"E-III-0-VB" jelű elosztóberendezés terve
</t>
  </si>
  <si>
    <t xml:space="preserve">"E-III-0-SZC" jelű elosztóberendezés terve
</t>
  </si>
  <si>
    <t xml:space="preserve">Érintésvédelmi mérés és jegyzőkönyv készítése
</t>
  </si>
  <si>
    <t>Vezetékek, kábelek szigetelés mérés készítése</t>
  </si>
  <si>
    <r>
      <t xml:space="preserve">Jelenlétérzékelő, falonkívüli
</t>
    </r>
    <r>
      <rPr>
        <b/>
        <sz val="12"/>
        <rFont val="Arial Narrow"/>
        <family val="2"/>
      </rPr>
      <t xml:space="preserve">B.E.G PD2-M-2C-FC
</t>
    </r>
  </si>
  <si>
    <r>
      <t xml:space="preserve">"LED1" tervjelű LED szalag profilban, fába süllyesztetten szerelve
profil: </t>
    </r>
    <r>
      <rPr>
        <b/>
        <sz val="12"/>
        <rFont val="Arial Narrow"/>
        <family val="2"/>
      </rPr>
      <t>KLUS PDS-MDF REF. 0971
l</t>
    </r>
    <r>
      <rPr>
        <sz val="12"/>
        <rFont val="Arial Narrow"/>
        <family val="2"/>
      </rPr>
      <t>ed szalag:</t>
    </r>
    <r>
      <rPr>
        <b/>
        <sz val="12"/>
        <rFont val="Arial Narrow"/>
        <family val="2"/>
      </rPr>
      <t xml:space="preserve"> Side Emitting IP65 UL Listed Flexible LED Strip 4.8Watt/1m , REF. WP-K-SE-30-1210
</t>
    </r>
  </si>
  <si>
    <r>
      <rPr>
        <b/>
        <sz val="12"/>
        <rFont val="Arial Narrow"/>
        <family val="2"/>
      </rPr>
      <t xml:space="preserve">KL21DF </t>
    </r>
    <r>
      <rPr>
        <sz val="12"/>
        <rFont val="Arial Narrow"/>
        <family val="2"/>
      </rPr>
      <t xml:space="preserve">jelű LED-es kijáratmutató lámpatest oldalfalra szerelve, 1 oldalas felfele mutató piktogrammal, beépített 1-órás áthidalási idejű üzemet biztosító akkumulátor egységgel, állandó üzemű, IP41-as védettséggel
</t>
    </r>
    <r>
      <rPr>
        <b/>
        <i/>
        <sz val="12"/>
        <rFont val="Arial Narrow"/>
        <family val="2"/>
      </rPr>
      <t xml:space="preserve">AVEX TWINS TW
</t>
    </r>
  </si>
  <si>
    <r>
      <t xml:space="preserve">Jelenlétérzékelő, álmennyezetre süllyesztetten szerelhető kivitelben
</t>
    </r>
    <r>
      <rPr>
        <b/>
        <sz val="12"/>
        <rFont val="Arial Narrow"/>
        <family val="2"/>
      </rPr>
      <t xml:space="preserve">B.E.G  PD2-S-FC
</t>
    </r>
  </si>
  <si>
    <r>
      <t xml:space="preserve">Jelenlétérzékelő, álmennyezetre süllyesztetten szerelhető kivitelben
</t>
    </r>
    <r>
      <rPr>
        <b/>
        <sz val="12"/>
        <rFont val="Arial Narrow"/>
        <family val="2"/>
      </rPr>
      <t xml:space="preserve">B.E.G PD2-M-1C-FC
</t>
    </r>
  </si>
  <si>
    <r>
      <t xml:space="preserve">I.s. kapcsoló falon kívül szerelve fehér színben, IP44-es védettséggel
</t>
    </r>
    <r>
      <rPr>
        <b/>
        <sz val="12"/>
        <rFont val="Arial Narrow"/>
        <family val="2"/>
      </rPr>
      <t>SCHNEIDER-ELECTRIC CEDAR PLUS</t>
    </r>
    <r>
      <rPr>
        <b/>
        <i/>
        <sz val="12"/>
        <rFont val="Arial Narrow"/>
        <family val="2"/>
      </rPr>
      <t xml:space="preserve">
</t>
    </r>
  </si>
  <si>
    <r>
      <t xml:space="preserve">"5FD510" tervjelű tükörvilágító lámpatest, oldalfalra, szerkezetre vízszintesen szerelhető kivitelben, 5x10W-os LED-es,5x650 lumen fényáramú, 3000K színhőmérsékletű fényforrással, IP44
</t>
    </r>
    <r>
      <rPr>
        <b/>
        <sz val="12"/>
        <rFont val="Arial Narrow"/>
        <family val="2"/>
      </rPr>
      <t xml:space="preserve">Spectra Lightning Profislim 4 LED Base Plx
</t>
    </r>
  </si>
  <si>
    <r>
      <t xml:space="preserve">"5FD310" tervjelű tükörvilágító lámpatest, oldalfalra, szerkezetre vízszintesen szerelhető kivitelben, 3x10W-os LED-es,3x650 lumen fényáramú, 3000K színhőmérsékletű fényforrással, IP44
</t>
    </r>
    <r>
      <rPr>
        <b/>
        <sz val="12"/>
        <rFont val="Arial Narrow"/>
        <family val="2"/>
      </rPr>
      <t xml:space="preserve">Spectra Lightning Profislim 4 LED Base Plx
</t>
    </r>
  </si>
  <si>
    <r>
      <t xml:space="preserve">"4AD119" tervjelű mélysugárzó, 1x19W-os LED-es fényforrással,   álmennyezetbe süllyesztetten szerelhető kivitelben, IP40
</t>
    </r>
    <r>
      <rPr>
        <b/>
        <sz val="12"/>
        <rFont val="Arial Narrow"/>
        <family val="2"/>
      </rPr>
      <t xml:space="preserve">OMS AD-PRETTUS S POLISHED IP40 19W 1800lm 3000K 80Ra
</t>
    </r>
  </si>
  <si>
    <r>
      <t xml:space="preserve">"4AD115" tervjelű mélysugárzó, 1x15W-os LED-es fényforrással, álmennyezetbe süllyesztetten szerelhető kivitelben, IP40
</t>
    </r>
    <r>
      <rPr>
        <b/>
        <sz val="12"/>
        <rFont val="Arial Narrow"/>
        <family val="2"/>
      </rPr>
      <t xml:space="preserve">OMS AD-PRETTUS S POLISHED IP40 15W 1350lm 3000K 80Ra
</t>
    </r>
  </si>
  <si>
    <r>
      <t xml:space="preserve">"13OD14" tervjelű 4W-os LED-es lámpatest, oldalfalba süllyesztetten szerelhető kivitelben, IP55
</t>
    </r>
    <r>
      <rPr>
        <b/>
        <sz val="12"/>
        <rFont val="Arial Narrow"/>
        <family val="2"/>
      </rPr>
      <t xml:space="preserve">SYLVANIA INWALL 5 STE DIR 4W
</t>
    </r>
  </si>
  <si>
    <r>
      <t xml:space="preserve">II.s. kapcsoló falon kívül szerelve, IP44
</t>
    </r>
    <r>
      <rPr>
        <b/>
        <sz val="12"/>
        <rFont val="Arial Narrow"/>
        <family val="2"/>
      </rPr>
      <t>GANZ</t>
    </r>
    <r>
      <rPr>
        <sz val="12"/>
        <rFont val="Arial Narrow"/>
        <family val="2"/>
      </rPr>
      <t xml:space="preserve">
20A</t>
    </r>
    <r>
      <rPr>
        <i/>
        <sz val="12"/>
        <rFont val="Arial Narrow"/>
        <family val="2"/>
      </rPr>
      <t xml:space="preserve">
</t>
    </r>
  </si>
  <si>
    <r>
      <t xml:space="preserve">II.s. kapcsoló falon kívül szerelve, IP44
</t>
    </r>
    <r>
      <rPr>
        <b/>
        <sz val="12"/>
        <rFont val="Arial Narrow"/>
        <family val="2"/>
      </rPr>
      <t>GANZ</t>
    </r>
    <r>
      <rPr>
        <sz val="12"/>
        <rFont val="Arial Narrow"/>
        <family val="2"/>
      </rPr>
      <t xml:space="preserve">
16</t>
    </r>
    <r>
      <rPr>
        <i/>
        <sz val="12"/>
        <rFont val="Arial Narrow"/>
        <family val="2"/>
      </rPr>
      <t xml:space="preserve">A
</t>
    </r>
  </si>
  <si>
    <t xml:space="preserve">NYY-J kábel védőcsőbe húzva, 
5x6m2
</t>
  </si>
  <si>
    <r>
      <t xml:space="preserve">"9MD112" tervjelű lámpatest, 1x12W-os LED-es fényforrással, mennyezetre szerelhető kivitelben, IP65
</t>
    </r>
    <r>
      <rPr>
        <b/>
        <sz val="12"/>
        <rFont val="Arial Narrow"/>
        <family val="2"/>
      </rPr>
      <t xml:space="preserve">PLAST 2 LED OPAL LED 1050lm/830
1x12W, LED DRIVER
</t>
    </r>
  </si>
  <si>
    <r>
      <rPr>
        <b/>
        <sz val="12"/>
        <rFont val="Arial Narrow"/>
        <family val="2"/>
      </rPr>
      <t xml:space="preserve">"BL3D/T" </t>
    </r>
    <r>
      <rPr>
        <sz val="12"/>
        <rFont val="Arial Narrow"/>
        <family val="2"/>
      </rPr>
      <t>jelű biztonságvilágítási lámpatest  360°-os optikával, álmennyezetre süllyesztetten szerelve, beépített 1-órás áthidalási idejű üzemet biztosító akkumulátor egységgel, állandó üzemmóddal/készenléti üzemre programozva</t>
    </r>
    <r>
      <rPr>
        <b/>
        <sz val="12"/>
        <rFont val="Arial Narrow"/>
        <family val="2"/>
      </rPr>
      <t xml:space="preserve">
</t>
    </r>
    <r>
      <rPr>
        <b/>
        <i/>
        <sz val="12"/>
        <rFont val="Arial Narrow"/>
        <family val="2"/>
      </rPr>
      <t xml:space="preserve">AVEX LOVATO
</t>
    </r>
  </si>
  <si>
    <t>SÓSTÓI MÚZEUMFALU FEJLESZTÉS - TURIZMUSFEJLESZTÉS
HRSZ:0294/2
III. SZABADTÉRI SZÍNPAD NÉZŐTÉR ÉS KÖZÖNSÉGFORGALMI VIZESBLOKK KIALAKÍTÁSA</t>
  </si>
  <si>
    <r>
      <t xml:space="preserve">II.s. + F kettes dug. alj. (16A) süllyesztetten szerelve, egyes kerettel, 
fehér színben
</t>
    </r>
    <r>
      <rPr>
        <b/>
        <sz val="12"/>
        <rFont val="Arial Narrow"/>
        <family val="2"/>
      </rPr>
      <t>SCHNEIDER-ELECTRIC SEDNA</t>
    </r>
    <r>
      <rPr>
        <sz val="12"/>
        <rFont val="Arial Narrow"/>
        <family val="2"/>
      </rPr>
      <t xml:space="preserve">
</t>
    </r>
  </si>
  <si>
    <t xml:space="preserve">NYM-J kábel kábeltálcán, kábellétrán elhelyezve, vagy védőcsőbe húzva, 5x2,5mm2
</t>
  </si>
  <si>
    <t>LED szalagot tápláló tápegység + kültéri doboz</t>
  </si>
  <si>
    <t xml:space="preserve">Merev szigetelő védőcső PVC-ből közepes mechanikai igénybevételre, földbe szerelve
Ø 40 mm
</t>
  </si>
  <si>
    <t xml:space="preserve">NAYY-J kábel földbe fektetve, védőcsőbe húzva
4x240m2
</t>
  </si>
  <si>
    <t xml:space="preserve">Symalen M25/19 hajlékony védőcső PVC-ből nagy mechanikai igénybevételre, süllyesztetten betonba, födémbe ill. aljzatba szerelve,elágazó és szerelvény dobozokkal 
Ø 25 mm
</t>
  </si>
</sst>
</file>

<file path=xl/styles.xml><?xml version="1.0" encoding="utf-8"?>
<styleSheet xmlns="http://schemas.openxmlformats.org/spreadsheetml/2006/main">
  <numFmts count="3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
    <numFmt numFmtId="173" formatCode="0.000%"/>
    <numFmt numFmtId="174" formatCode="#\ ??/100%"/>
    <numFmt numFmtId="175" formatCode="0.000"/>
    <numFmt numFmtId="176" formatCode="0.0"/>
    <numFmt numFmtId="177" formatCode="#,##0.000"/>
    <numFmt numFmtId="178" formatCode="#,##0.0000"/>
    <numFmt numFmtId="179" formatCode="&quot;Igen&quot;;&quot;Igen&quot;;&quot;Nem&quot;"/>
    <numFmt numFmtId="180" formatCode="&quot;Igaz&quot;;&quot;Igaz&quot;;&quot;Hamis&quot;"/>
    <numFmt numFmtId="181" formatCode="&quot;Be&quot;;&quot;Be&quot;;&quot;Ki&quot;"/>
    <numFmt numFmtId="182" formatCode="#,##0.00\ _F_t"/>
    <numFmt numFmtId="183" formatCode="#,##0\ &quot;Ft&quot;"/>
    <numFmt numFmtId="184" formatCode="#,##0\ _F_t"/>
    <numFmt numFmtId="185" formatCode="0.0%"/>
    <numFmt numFmtId="186" formatCode="#,##0.00\ &quot;Ft&quot;"/>
    <numFmt numFmtId="187" formatCode="[$€-2]\ #\ ##,000_);[Red]\([$€-2]\ #\ ##,000\)"/>
    <numFmt numFmtId="188" formatCode="[Red]#,##0\ _F_t;[Green]\-#,##0\ _F_t"/>
    <numFmt numFmtId="189" formatCode="_-* #,##0_-;\-* #,##0_-;_-* \-_-;_-@_-"/>
    <numFmt numFmtId="190" formatCode="_-* #,##0.00_-;\-* #,##0.00_-;_-* \-??_-;_-@_-"/>
    <numFmt numFmtId="191" formatCode="_(\$* #,##0.00_);_(\$* \(#,##0.00\);_(\$* \-??_);_(@_)"/>
    <numFmt numFmtId="192" formatCode="_-&quot;L. &quot;* #,##0_-;&quot;-L. &quot;* #,##0_-;_-&quot;L. &quot;* \-_-;_-@_-"/>
    <numFmt numFmtId="193" formatCode="_-&quot;L. &quot;* #,##0.00_-;&quot;-L. &quot;* #,##0.00_-;_-&quot;L. &quot;* \-??_-;_-@_-"/>
  </numFmts>
  <fonts count="70">
    <font>
      <sz val="12"/>
      <name val="Times New Roman CE"/>
      <family val="0"/>
    </font>
    <font>
      <b/>
      <sz val="12"/>
      <name val="Times New Roman CE"/>
      <family val="0"/>
    </font>
    <font>
      <i/>
      <sz val="12"/>
      <name val="Times New Roman CE"/>
      <family val="0"/>
    </font>
    <font>
      <b/>
      <i/>
      <sz val="12"/>
      <name val="Times New Roman CE"/>
      <family val="0"/>
    </font>
    <font>
      <u val="single"/>
      <sz val="9"/>
      <color indexed="12"/>
      <name val="Times New Roman CE"/>
      <family val="0"/>
    </font>
    <font>
      <u val="single"/>
      <sz val="9"/>
      <color indexed="36"/>
      <name val="Times New Roman CE"/>
      <family val="0"/>
    </font>
    <font>
      <sz val="12"/>
      <name val="Arial Narrow"/>
      <family val="2"/>
    </font>
    <font>
      <b/>
      <sz val="16"/>
      <name val="Arial Narrow"/>
      <family val="2"/>
    </font>
    <font>
      <b/>
      <sz val="14"/>
      <name val="Arial Narrow"/>
      <family val="2"/>
    </font>
    <font>
      <b/>
      <sz val="12"/>
      <name val="Arial Narrow"/>
      <family val="2"/>
    </font>
    <font>
      <sz val="10"/>
      <name val="Arial Narrow"/>
      <family val="2"/>
    </font>
    <font>
      <b/>
      <sz val="10"/>
      <name val="Arial Narrow"/>
      <family val="2"/>
    </font>
    <font>
      <b/>
      <u val="single"/>
      <sz val="12"/>
      <name val="Arial Narrow"/>
      <family val="2"/>
    </font>
    <font>
      <i/>
      <sz val="12"/>
      <name val="Arial Narrow"/>
      <family val="2"/>
    </font>
    <font>
      <b/>
      <i/>
      <sz val="12"/>
      <name val="Arial Narrow"/>
      <family val="2"/>
    </font>
    <font>
      <sz val="10"/>
      <name val="Times New Roman"/>
      <family val="1"/>
    </font>
    <font>
      <sz val="10"/>
      <name val="Arial"/>
      <family val="2"/>
    </font>
    <font>
      <sz val="11"/>
      <name val="Arial Narrow"/>
      <family val="2"/>
    </font>
    <font>
      <sz val="9"/>
      <name val="Arial Narrow"/>
      <family val="2"/>
    </font>
    <font>
      <sz val="11"/>
      <color indexed="8"/>
      <name val="Calibri"/>
      <family val="2"/>
    </font>
    <font>
      <sz val="11"/>
      <color indexed="9"/>
      <name val="Calibri"/>
      <family val="2"/>
    </font>
    <font>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0"/>
      <name val="Tahoma"/>
      <family val="2"/>
    </font>
    <font>
      <sz val="10"/>
      <color indexed="8"/>
      <name val="MS Sans Serif"/>
      <family val="2"/>
    </font>
    <font>
      <sz val="11"/>
      <name val="‚l‚r ‚oSVbN"/>
      <family val="0"/>
    </font>
    <font>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9"/>
      <name val="Arial"/>
      <family val="2"/>
    </font>
    <font>
      <sz val="10"/>
      <name val="Arial CE"/>
      <family val="0"/>
    </font>
    <font>
      <sz val="11"/>
      <color indexed="52"/>
      <name val="Calibri"/>
      <family val="2"/>
    </font>
    <font>
      <u val="single"/>
      <sz val="9"/>
      <color indexed="12"/>
      <name val="Arial"/>
      <family val="2"/>
    </font>
    <font>
      <sz val="11"/>
      <color indexed="60"/>
      <name val="Calibri"/>
      <family val="2"/>
    </font>
    <font>
      <u val="single"/>
      <sz val="9"/>
      <color indexed="20"/>
      <name val="Arial"/>
      <family val="2"/>
    </font>
    <font>
      <b/>
      <sz val="11"/>
      <color indexed="52"/>
      <name val="Calibri"/>
      <family val="2"/>
    </font>
    <font>
      <sz val="12"/>
      <name val="Univers"/>
      <family val="2"/>
    </font>
    <font>
      <sz val="11"/>
      <name val="Arial CE"/>
      <family val="0"/>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10"/>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medium">
        <color indexed="8"/>
      </left>
      <right style="medium">
        <color indexed="8"/>
      </right>
      <top style="medium">
        <color indexed="8"/>
      </top>
      <bottom style="medium">
        <color indexed="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2" fillId="0" borderId="0">
      <alignment/>
      <protection/>
    </xf>
    <xf numFmtId="0" fontId="53" fillId="2" borderId="0" applyNumberFormat="0" applyBorder="0" applyAlignment="0" applyProtection="0"/>
    <xf numFmtId="0" fontId="19" fillId="3" borderId="0" applyNumberFormat="0" applyBorder="0" applyAlignment="0" applyProtection="0"/>
    <xf numFmtId="0" fontId="53" fillId="4" borderId="0" applyNumberFormat="0" applyBorder="0" applyAlignment="0" applyProtection="0"/>
    <xf numFmtId="0" fontId="19" fillId="5" borderId="0" applyNumberFormat="0" applyBorder="0" applyAlignment="0" applyProtection="0"/>
    <xf numFmtId="0" fontId="53" fillId="6" borderId="0" applyNumberFormat="0" applyBorder="0" applyAlignment="0" applyProtection="0"/>
    <xf numFmtId="0" fontId="19" fillId="7" borderId="0" applyNumberFormat="0" applyBorder="0" applyAlignment="0" applyProtection="0"/>
    <xf numFmtId="0" fontId="53" fillId="8" borderId="0" applyNumberFormat="0" applyBorder="0" applyAlignment="0" applyProtection="0"/>
    <xf numFmtId="0" fontId="19" fillId="9" borderId="0" applyNumberFormat="0" applyBorder="0" applyAlignment="0" applyProtection="0"/>
    <xf numFmtId="0" fontId="53" fillId="10" borderId="0" applyNumberFormat="0" applyBorder="0" applyAlignment="0" applyProtection="0"/>
    <xf numFmtId="0" fontId="19" fillId="11" borderId="0" applyNumberFormat="0" applyBorder="0" applyAlignment="0" applyProtection="0"/>
    <xf numFmtId="0" fontId="53" fillId="12" borderId="0" applyNumberFormat="0" applyBorder="0" applyAlignment="0" applyProtection="0"/>
    <xf numFmtId="0" fontId="19" fillId="13" borderId="0" applyNumberFormat="0" applyBorder="0" applyAlignment="0" applyProtection="0"/>
    <xf numFmtId="0" fontId="53" fillId="14" borderId="0" applyNumberFormat="0" applyBorder="0" applyAlignment="0" applyProtection="0"/>
    <xf numFmtId="0" fontId="19" fillId="15" borderId="0" applyNumberFormat="0" applyBorder="0" applyAlignment="0" applyProtection="0"/>
    <xf numFmtId="0" fontId="53" fillId="16" borderId="0" applyNumberFormat="0" applyBorder="0" applyAlignment="0" applyProtection="0"/>
    <xf numFmtId="0" fontId="19" fillId="17" borderId="0" applyNumberFormat="0" applyBorder="0" applyAlignment="0" applyProtection="0"/>
    <xf numFmtId="0" fontId="53" fillId="18" borderId="0" applyNumberFormat="0" applyBorder="0" applyAlignment="0" applyProtection="0"/>
    <xf numFmtId="0" fontId="19" fillId="19" borderId="0" applyNumberFormat="0" applyBorder="0" applyAlignment="0" applyProtection="0"/>
    <xf numFmtId="0" fontId="53" fillId="20" borderId="0" applyNumberFormat="0" applyBorder="0" applyAlignment="0" applyProtection="0"/>
    <xf numFmtId="0" fontId="19" fillId="9" borderId="0" applyNumberFormat="0" applyBorder="0" applyAlignment="0" applyProtection="0"/>
    <xf numFmtId="0" fontId="53" fillId="21" borderId="0" applyNumberFormat="0" applyBorder="0" applyAlignment="0" applyProtection="0"/>
    <xf numFmtId="0" fontId="19" fillId="15" borderId="0" applyNumberFormat="0" applyBorder="0" applyAlignment="0" applyProtection="0"/>
    <xf numFmtId="0" fontId="53" fillId="22" borderId="0" applyNumberFormat="0" applyBorder="0" applyAlignment="0" applyProtection="0"/>
    <xf numFmtId="0" fontId="19" fillId="23" borderId="0" applyNumberFormat="0" applyBorder="0" applyAlignment="0" applyProtection="0"/>
    <xf numFmtId="0" fontId="54" fillId="24" borderId="0" applyNumberFormat="0" applyBorder="0" applyAlignment="0" applyProtection="0"/>
    <xf numFmtId="0" fontId="20" fillId="25" borderId="0" applyNumberFormat="0" applyBorder="0" applyAlignment="0" applyProtection="0"/>
    <xf numFmtId="0" fontId="54" fillId="26" borderId="0" applyNumberFormat="0" applyBorder="0" applyAlignment="0" applyProtection="0"/>
    <xf numFmtId="0" fontId="20" fillId="17" borderId="0" applyNumberFormat="0" applyBorder="0" applyAlignment="0" applyProtection="0"/>
    <xf numFmtId="0" fontId="54" fillId="27" borderId="0" applyNumberFormat="0" applyBorder="0" applyAlignment="0" applyProtection="0"/>
    <xf numFmtId="0" fontId="20" fillId="19" borderId="0" applyNumberFormat="0" applyBorder="0" applyAlignment="0" applyProtection="0"/>
    <xf numFmtId="0" fontId="54" fillId="28" borderId="0" applyNumberFormat="0" applyBorder="0" applyAlignment="0" applyProtection="0"/>
    <xf numFmtId="0" fontId="20" fillId="29" borderId="0" applyNumberFormat="0" applyBorder="0" applyAlignment="0" applyProtection="0"/>
    <xf numFmtId="0" fontId="54" fillId="30" borderId="0" applyNumberFormat="0" applyBorder="0" applyAlignment="0" applyProtection="0"/>
    <xf numFmtId="0" fontId="20" fillId="31" borderId="0" applyNumberFormat="0" applyBorder="0" applyAlignment="0" applyProtection="0"/>
    <xf numFmtId="0" fontId="54" fillId="32" borderId="0" applyNumberFormat="0" applyBorder="0" applyAlignment="0" applyProtection="0"/>
    <xf numFmtId="0" fontId="20" fillId="33" borderId="0" applyNumberFormat="0" applyBorder="0" applyAlignment="0" applyProtection="0"/>
    <xf numFmtId="0" fontId="55" fillId="34" borderId="1" applyNumberFormat="0" applyAlignment="0" applyProtection="0"/>
    <xf numFmtId="0" fontId="21" fillId="13" borderId="2" applyNumberFormat="0" applyAlignment="0" applyProtection="0"/>
    <xf numFmtId="0" fontId="56" fillId="0" borderId="0" applyNumberFormat="0" applyFill="0" applyBorder="0" applyAlignment="0" applyProtection="0"/>
    <xf numFmtId="0" fontId="33" fillId="0" borderId="0" applyNumberFormat="0" applyFill="0" applyBorder="0" applyAlignment="0" applyProtection="0"/>
    <xf numFmtId="0" fontId="57" fillId="0" borderId="3" applyNumberFormat="0" applyFill="0" applyAlignment="0" applyProtection="0"/>
    <xf numFmtId="0" fontId="34" fillId="0" borderId="4" applyNumberFormat="0" applyFill="0" applyAlignment="0" applyProtection="0"/>
    <xf numFmtId="0" fontId="58" fillId="0" borderId="5" applyNumberFormat="0" applyFill="0" applyAlignment="0" applyProtection="0"/>
    <xf numFmtId="0" fontId="35" fillId="0" borderId="6" applyNumberFormat="0" applyFill="0" applyAlignment="0" applyProtection="0"/>
    <xf numFmtId="0" fontId="59" fillId="0" borderId="7" applyNumberFormat="0" applyFill="0" applyAlignment="0" applyProtection="0"/>
    <xf numFmtId="0" fontId="36" fillId="0" borderId="8" applyNumberFormat="0" applyFill="0" applyAlignment="0" applyProtection="0"/>
    <xf numFmtId="0" fontId="59" fillId="0" borderId="0" applyNumberFormat="0" applyFill="0" applyBorder="0" applyAlignment="0" applyProtection="0"/>
    <xf numFmtId="0" fontId="36" fillId="0" borderId="0" applyNumberFormat="0" applyFill="0" applyBorder="0" applyAlignment="0" applyProtection="0"/>
    <xf numFmtId="0" fontId="37" fillId="0" borderId="9" applyProtection="0">
      <alignment horizontal="center" vertical="top" wrapText="1"/>
    </xf>
    <xf numFmtId="189" fontId="38" fillId="0" borderId="0" applyFont="0" applyFill="0" applyAlignment="0" applyProtection="0"/>
    <xf numFmtId="190" fontId="38" fillId="0" borderId="0" applyFont="0" applyFill="0" applyAlignment="0" applyProtection="0"/>
    <xf numFmtId="0" fontId="60" fillId="35" borderId="10" applyNumberFormat="0" applyAlignment="0" applyProtection="0"/>
    <xf numFmtId="0" fontId="22" fillId="36" borderId="1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62" fillId="0" borderId="12" applyNumberFormat="0" applyFill="0" applyAlignment="0" applyProtection="0"/>
    <xf numFmtId="0" fontId="39" fillId="0" borderId="13" applyNumberFormat="0" applyFill="0" applyAlignment="0" applyProtection="0"/>
    <xf numFmtId="0" fontId="40" fillId="0" borderId="0" applyNumberFormat="0" applyFill="0" applyAlignment="0" applyProtection="0"/>
    <xf numFmtId="0" fontId="0" fillId="37" borderId="14" applyNumberFormat="0" applyFont="0" applyAlignment="0" applyProtection="0"/>
    <xf numFmtId="0" fontId="38" fillId="38" borderId="15" applyNumberFormat="0" applyFont="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63" fillId="49" borderId="0" applyNumberFormat="0" applyBorder="0" applyAlignment="0" applyProtection="0"/>
    <xf numFmtId="0" fontId="24" fillId="7" borderId="0" applyNumberFormat="0" applyBorder="0" applyAlignment="0" applyProtection="0"/>
    <xf numFmtId="0" fontId="64" fillId="50" borderId="16" applyNumberFormat="0" applyAlignment="0" applyProtection="0"/>
    <xf numFmtId="0" fontId="25" fillId="51" borderId="17" applyNumberFormat="0" applyAlignment="0" applyProtection="0"/>
    <xf numFmtId="0" fontId="5" fillId="0" borderId="0" applyNumberFormat="0" applyFill="0" applyBorder="0" applyAlignment="0" applyProtection="0"/>
    <xf numFmtId="0" fontId="65" fillId="0" borderId="0" applyNumberFormat="0" applyFill="0" applyBorder="0" applyAlignment="0" applyProtection="0"/>
    <xf numFmtId="0" fontId="26" fillId="0" borderId="0" applyNumberFormat="0" applyFill="0" applyBorder="0" applyAlignment="0" applyProtection="0"/>
    <xf numFmtId="191" fontId="38" fillId="0" borderId="0" applyFont="0" applyFill="0" applyAlignment="0" applyProtection="0"/>
    <xf numFmtId="0" fontId="46"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5" fillId="0" borderId="0">
      <alignment/>
      <protection/>
    </xf>
    <xf numFmtId="0" fontId="16" fillId="0" borderId="0">
      <alignment/>
      <protection/>
    </xf>
    <xf numFmtId="0" fontId="0" fillId="0" borderId="0">
      <alignment/>
      <protection/>
    </xf>
    <xf numFmtId="0" fontId="29"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6" fillId="0" borderId="0">
      <alignment/>
      <protection/>
    </xf>
    <xf numFmtId="0" fontId="16" fillId="0" borderId="0">
      <alignment/>
      <protection/>
    </xf>
    <xf numFmtId="0" fontId="16" fillId="0" borderId="0">
      <alignment/>
      <protection/>
    </xf>
    <xf numFmtId="0" fontId="53" fillId="0" borderId="0">
      <alignment/>
      <protection/>
    </xf>
    <xf numFmtId="0" fontId="31" fillId="0" borderId="0">
      <alignment/>
      <protection/>
    </xf>
    <xf numFmtId="0" fontId="16" fillId="0" borderId="0">
      <alignment/>
      <protection/>
    </xf>
    <xf numFmtId="0" fontId="16" fillId="0" borderId="0">
      <alignment/>
      <protection/>
    </xf>
    <xf numFmtId="0" fontId="66" fillId="0" borderId="18" applyNumberFormat="0" applyFill="0" applyAlignment="0" applyProtection="0"/>
    <xf numFmtId="0" fontId="27" fillId="0" borderId="1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38" fillId="0" borderId="0" applyFont="0">
      <alignment/>
      <protection/>
    </xf>
    <xf numFmtId="0" fontId="67" fillId="52" borderId="0" applyNumberFormat="0" applyBorder="0" applyAlignment="0" applyProtection="0"/>
    <xf numFmtId="0" fontId="28" fillId="5" borderId="0" applyNumberFormat="0" applyBorder="0" applyAlignment="0" applyProtection="0"/>
    <xf numFmtId="0" fontId="68" fillId="53" borderId="0" applyNumberFormat="0" applyBorder="0" applyAlignment="0" applyProtection="0"/>
    <xf numFmtId="0" fontId="41" fillId="54" borderId="0" applyNumberFormat="0" applyBorder="0" applyAlignment="0" applyProtection="0"/>
    <xf numFmtId="0" fontId="42" fillId="0" borderId="0" applyNumberFormat="0" applyFill="0" applyAlignment="0" applyProtection="0"/>
    <xf numFmtId="0" fontId="16" fillId="0" borderId="0">
      <alignment/>
      <protection/>
    </xf>
    <xf numFmtId="0" fontId="69" fillId="50" borderId="1" applyNumberFormat="0" applyAlignment="0" applyProtection="0"/>
    <xf numFmtId="0" fontId="43" fillId="51" borderId="2" applyNumberFormat="0" applyAlignment="0" applyProtection="0"/>
    <xf numFmtId="9" fontId="0" fillId="0" borderId="0" applyFont="0" applyFill="0" applyBorder="0" applyAlignment="0" applyProtection="0"/>
    <xf numFmtId="192" fontId="38" fillId="0" borderId="0" applyFont="0" applyFill="0" applyAlignment="0" applyProtection="0"/>
    <xf numFmtId="193" fontId="38" fillId="0" borderId="0" applyFont="0" applyFill="0" applyAlignment="0" applyProtection="0"/>
    <xf numFmtId="0" fontId="44" fillId="0" borderId="0">
      <alignment/>
      <protection/>
    </xf>
  </cellStyleXfs>
  <cellXfs count="177">
    <xf numFmtId="0" fontId="0" fillId="0" borderId="0" xfId="0" applyAlignment="1">
      <alignment/>
    </xf>
    <xf numFmtId="0" fontId="6" fillId="7" borderId="0" xfId="0" applyNumberFormat="1" applyFont="1" applyFill="1" applyBorder="1" applyAlignment="1" applyProtection="1">
      <alignment horizontal="center" vertical="top" wrapText="1"/>
      <protection locked="0"/>
    </xf>
    <xf numFmtId="0" fontId="6" fillId="0" borderId="0" xfId="0" applyFont="1" applyFill="1" applyBorder="1" applyAlignment="1">
      <alignment horizontal="left" vertical="top" wrapText="1"/>
    </xf>
    <xf numFmtId="0" fontId="6" fillId="7" borderId="0" xfId="0" applyNumberFormat="1" applyFont="1" applyFill="1" applyBorder="1" applyAlignment="1" applyProtection="1">
      <alignment vertical="top" wrapText="1"/>
      <protection locked="0"/>
    </xf>
    <xf numFmtId="0" fontId="9" fillId="0" borderId="0" xfId="0" applyFont="1" applyAlignment="1">
      <alignment vertical="top" wrapText="1"/>
    </xf>
    <xf numFmtId="0" fontId="6" fillId="0" borderId="0" xfId="0" applyFont="1" applyAlignment="1">
      <alignment vertical="top"/>
    </xf>
    <xf numFmtId="0" fontId="6" fillId="0" borderId="0" xfId="0" applyFont="1" applyFill="1" applyBorder="1" applyAlignment="1">
      <alignment vertical="top" wrapText="1"/>
    </xf>
    <xf numFmtId="0" fontId="7"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right" vertical="top"/>
    </xf>
    <xf numFmtId="3" fontId="6" fillId="0" borderId="0" xfId="0" applyNumberFormat="1" applyFont="1" applyAlignment="1">
      <alignment horizontal="right" vertical="top"/>
    </xf>
    <xf numFmtId="3" fontId="6" fillId="0" borderId="0" xfId="0" applyNumberFormat="1" applyFont="1" applyAlignment="1">
      <alignment vertical="top"/>
    </xf>
    <xf numFmtId="0" fontId="9" fillId="0" borderId="0" xfId="0" applyNumberFormat="1" applyFont="1" applyFill="1" applyBorder="1" applyAlignment="1" applyProtection="1">
      <alignment horizontal="center" vertical="top" wrapText="1"/>
      <protection locked="0"/>
    </xf>
    <xf numFmtId="4" fontId="6" fillId="7" borderId="0" xfId="0" applyNumberFormat="1" applyFont="1" applyFill="1" applyBorder="1" applyAlignment="1" applyProtection="1">
      <alignment horizontal="center" vertical="top" wrapText="1"/>
      <protection locked="0"/>
    </xf>
    <xf numFmtId="0" fontId="6" fillId="0" borderId="0" xfId="0" applyFont="1" applyFill="1" applyAlignment="1">
      <alignment vertical="top"/>
    </xf>
    <xf numFmtId="3" fontId="6" fillId="7" borderId="0" xfId="0" applyNumberFormat="1" applyFont="1" applyFill="1" applyBorder="1" applyAlignment="1" applyProtection="1">
      <alignment horizontal="center" vertical="top" wrapText="1"/>
      <protection locked="0"/>
    </xf>
    <xf numFmtId="0" fontId="9" fillId="0" borderId="0" xfId="0" applyNumberFormat="1" applyFont="1" applyFill="1" applyBorder="1" applyAlignment="1" applyProtection="1">
      <alignment vertical="top" wrapText="1"/>
      <protection locked="0"/>
    </xf>
    <xf numFmtId="0" fontId="6" fillId="0" borderId="0" xfId="0" applyFont="1" applyBorder="1" applyAlignment="1">
      <alignment vertical="top"/>
    </xf>
    <xf numFmtId="3" fontId="6" fillId="0" borderId="0" xfId="0" applyNumberFormat="1" applyFont="1" applyBorder="1" applyAlignment="1">
      <alignment horizontal="right" vertical="top"/>
    </xf>
    <xf numFmtId="3" fontId="6" fillId="0" borderId="0" xfId="0" applyNumberFormat="1" applyFont="1" applyBorder="1" applyAlignment="1">
      <alignment vertical="top"/>
    </xf>
    <xf numFmtId="0" fontId="10" fillId="0" borderId="0" xfId="0" applyFont="1" applyBorder="1" applyAlignment="1">
      <alignment horizontal="center" vertical="top"/>
    </xf>
    <xf numFmtId="0" fontId="11" fillId="0" borderId="0" xfId="0" applyFont="1" applyFill="1" applyBorder="1" applyAlignment="1">
      <alignment horizontal="center" vertical="top"/>
    </xf>
    <xf numFmtId="3" fontId="11" fillId="0" borderId="0" xfId="0" applyNumberFormat="1" applyFont="1" applyBorder="1" applyAlignment="1">
      <alignment horizontal="right" vertical="top"/>
    </xf>
    <xf numFmtId="0" fontId="6" fillId="0" borderId="0" xfId="0" applyFont="1" applyBorder="1" applyAlignment="1">
      <alignment horizontal="center" vertical="top"/>
    </xf>
    <xf numFmtId="0" fontId="9" fillId="0" borderId="0" xfId="0" applyNumberFormat="1" applyFont="1" applyBorder="1" applyAlignment="1" applyProtection="1">
      <alignment vertical="top" wrapText="1"/>
      <protection locked="0"/>
    </xf>
    <xf numFmtId="3" fontId="9" fillId="0" borderId="0" xfId="0" applyNumberFormat="1" applyFont="1" applyBorder="1" applyAlignment="1">
      <alignment horizontal="center" vertical="top"/>
    </xf>
    <xf numFmtId="0" fontId="6" fillId="0" borderId="0" xfId="0" applyNumberFormat="1" applyFont="1" applyAlignment="1">
      <alignment horizontal="left" vertical="top"/>
    </xf>
    <xf numFmtId="3" fontId="9" fillId="0" borderId="0" xfId="0" applyNumberFormat="1" applyFont="1" applyBorder="1" applyAlignment="1">
      <alignment horizontal="right" vertical="top"/>
    </xf>
    <xf numFmtId="3" fontId="9" fillId="0" borderId="0" xfId="0" applyNumberFormat="1" applyFont="1" applyAlignment="1">
      <alignment horizontal="right" vertical="top"/>
    </xf>
    <xf numFmtId="0" fontId="9" fillId="0" borderId="0" xfId="0" applyNumberFormat="1" applyFont="1" applyAlignment="1">
      <alignment horizontal="left" vertical="top"/>
    </xf>
    <xf numFmtId="0" fontId="12" fillId="7" borderId="0" xfId="0" applyNumberFormat="1" applyFont="1" applyFill="1" applyBorder="1" applyAlignment="1" applyProtection="1">
      <alignment horizontal="left" vertical="top" wrapText="1"/>
      <protection locked="0"/>
    </xf>
    <xf numFmtId="3" fontId="12" fillId="7" borderId="0" xfId="0" applyNumberFormat="1" applyFont="1" applyFill="1" applyAlignment="1">
      <alignment horizontal="right" vertical="top"/>
    </xf>
    <xf numFmtId="0" fontId="6" fillId="0" borderId="0" xfId="0" applyNumberFormat="1" applyFont="1" applyFill="1" applyBorder="1" applyAlignment="1">
      <alignment horizontal="left" vertical="top"/>
    </xf>
    <xf numFmtId="3" fontId="9" fillId="0" borderId="0" xfId="0" applyNumberFormat="1" applyFont="1" applyFill="1" applyBorder="1" applyAlignment="1">
      <alignment horizontal="right" vertical="top"/>
    </xf>
    <xf numFmtId="0" fontId="6" fillId="9" borderId="0" xfId="0" applyFont="1" applyFill="1" applyBorder="1" applyAlignment="1">
      <alignment horizontal="left" vertical="top" wrapText="1"/>
    </xf>
    <xf numFmtId="3" fontId="9" fillId="9" borderId="0" xfId="0" applyNumberFormat="1" applyFont="1" applyFill="1" applyBorder="1" applyAlignment="1">
      <alignment horizontal="right" vertical="top"/>
    </xf>
    <xf numFmtId="0" fontId="6" fillId="0" borderId="0" xfId="0" applyFont="1" applyFill="1" applyBorder="1" applyAlignment="1">
      <alignment horizontal="right" vertical="top"/>
    </xf>
    <xf numFmtId="0" fontId="10"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horizontal="left" vertical="top"/>
    </xf>
    <xf numFmtId="0" fontId="6" fillId="0" borderId="0" xfId="0" applyFont="1" applyAlignment="1">
      <alignment horizontal="left"/>
    </xf>
    <xf numFmtId="3" fontId="9" fillId="0" borderId="0" xfId="0" applyNumberFormat="1" applyFont="1" applyAlignment="1">
      <alignment horizontal="left"/>
    </xf>
    <xf numFmtId="9" fontId="6" fillId="0" borderId="0" xfId="0" applyNumberFormat="1" applyFont="1" applyAlignment="1">
      <alignment horizontal="left"/>
    </xf>
    <xf numFmtId="3" fontId="8" fillId="0" borderId="0" xfId="0" applyNumberFormat="1" applyFont="1" applyAlignment="1">
      <alignment horizontal="left" vertical="top"/>
    </xf>
    <xf numFmtId="3" fontId="9" fillId="0" borderId="0" xfId="0" applyNumberFormat="1" applyFont="1" applyAlignment="1">
      <alignment horizontal="left" vertical="top"/>
    </xf>
    <xf numFmtId="9" fontId="6" fillId="0" borderId="0" xfId="0" applyNumberFormat="1" applyFont="1" applyAlignment="1">
      <alignment horizontal="left" vertical="top"/>
    </xf>
    <xf numFmtId="9" fontId="9" fillId="0" borderId="0" xfId="0" applyNumberFormat="1" applyFont="1" applyAlignment="1">
      <alignment horizontal="left" vertical="top"/>
    </xf>
    <xf numFmtId="3" fontId="9" fillId="0" borderId="0" xfId="0" applyNumberFormat="1" applyFont="1" applyAlignment="1">
      <alignment horizontal="center" vertical="top"/>
    </xf>
    <xf numFmtId="9" fontId="6" fillId="0" borderId="0" xfId="0" applyNumberFormat="1" applyFont="1" applyAlignment="1">
      <alignment vertical="top"/>
    </xf>
    <xf numFmtId="9" fontId="6" fillId="0" borderId="0" xfId="0" applyNumberFormat="1" applyFont="1" applyBorder="1" applyAlignment="1">
      <alignment vertical="top"/>
    </xf>
    <xf numFmtId="0" fontId="10" fillId="0" borderId="0" xfId="0" applyFont="1" applyAlignment="1">
      <alignment vertical="top"/>
    </xf>
    <xf numFmtId="3" fontId="11" fillId="0" borderId="0" xfId="0" applyNumberFormat="1" applyFont="1" applyBorder="1" applyAlignment="1">
      <alignment horizontal="center" vertical="top"/>
    </xf>
    <xf numFmtId="9" fontId="10" fillId="0" borderId="0" xfId="0" applyNumberFormat="1" applyFont="1" applyAlignment="1">
      <alignment vertical="top"/>
    </xf>
    <xf numFmtId="3" fontId="9" fillId="0" borderId="0" xfId="0" applyNumberFormat="1" applyFont="1" applyFill="1" applyBorder="1" applyAlignment="1">
      <alignment horizontal="center" vertical="top"/>
    </xf>
    <xf numFmtId="9" fontId="6" fillId="0" borderId="0" xfId="0" applyNumberFormat="1" applyFont="1" applyFill="1" applyAlignment="1">
      <alignment vertical="top"/>
    </xf>
    <xf numFmtId="3" fontId="9" fillId="0" borderId="0" xfId="0" applyNumberFormat="1" applyFont="1" applyAlignment="1">
      <alignment vertical="top"/>
    </xf>
    <xf numFmtId="0" fontId="6" fillId="0" borderId="0" xfId="0" applyFont="1" applyAlignment="1">
      <alignment/>
    </xf>
    <xf numFmtId="9" fontId="6" fillId="0" borderId="0" xfId="0" applyNumberFormat="1" applyFont="1" applyAlignment="1">
      <alignment/>
    </xf>
    <xf numFmtId="3" fontId="9" fillId="0" borderId="0" xfId="0" applyNumberFormat="1" applyFont="1" applyAlignment="1">
      <alignment horizontal="center"/>
    </xf>
    <xf numFmtId="3" fontId="6" fillId="0" borderId="0" xfId="0" applyNumberFormat="1" applyFont="1" applyFill="1" applyBorder="1" applyAlignment="1">
      <alignment vertical="top"/>
    </xf>
    <xf numFmtId="3" fontId="13" fillId="0" borderId="0" xfId="0" applyNumberFormat="1" applyFont="1" applyBorder="1" applyAlignment="1">
      <alignment horizontal="right" vertical="top"/>
    </xf>
    <xf numFmtId="0" fontId="6" fillId="0" borderId="0" xfId="0" applyNumberFormat="1" applyFont="1" applyFill="1" applyBorder="1" applyAlignment="1" applyProtection="1">
      <alignment horizontal="center" vertical="top"/>
      <protection locked="0"/>
    </xf>
    <xf numFmtId="0" fontId="6" fillId="0" borderId="0" xfId="0" applyFont="1" applyFill="1" applyBorder="1" applyAlignment="1">
      <alignment vertical="top"/>
    </xf>
    <xf numFmtId="0" fontId="6" fillId="0" borderId="0" xfId="0" applyFont="1" applyFill="1" applyBorder="1" applyAlignment="1">
      <alignment/>
    </xf>
    <xf numFmtId="0" fontId="6" fillId="0" borderId="0" xfId="0" applyFont="1" applyBorder="1" applyAlignment="1">
      <alignment horizontal="left" vertical="top"/>
    </xf>
    <xf numFmtId="0" fontId="9" fillId="7" borderId="0" xfId="0" applyFont="1" applyFill="1" applyBorder="1" applyAlignment="1">
      <alignment horizontal="left" vertical="top" wrapText="1"/>
    </xf>
    <xf numFmtId="0" fontId="6" fillId="7" borderId="0" xfId="0" applyNumberFormat="1" applyFont="1" applyFill="1" applyBorder="1" applyAlignment="1" applyProtection="1">
      <alignment horizontal="left" vertical="top" wrapText="1"/>
      <protection locked="0"/>
    </xf>
    <xf numFmtId="0" fontId="10" fillId="7" borderId="0" xfId="0" applyNumberFormat="1" applyFont="1" applyFill="1" applyBorder="1" applyAlignment="1" applyProtection="1">
      <alignment horizontal="center" vertical="center" wrapText="1"/>
      <protection locked="0"/>
    </xf>
    <xf numFmtId="3" fontId="10" fillId="7" borderId="0" xfId="0" applyNumberFormat="1" applyFont="1" applyFill="1" applyBorder="1" applyAlignment="1" applyProtection="1">
      <alignment horizontal="center" vertical="center" wrapText="1"/>
      <protection locked="0"/>
    </xf>
    <xf numFmtId="4" fontId="10" fillId="7" borderId="0" xfId="0" applyNumberFormat="1" applyFont="1" applyFill="1" applyBorder="1" applyAlignment="1" applyProtection="1">
      <alignment horizontal="center" vertical="center" wrapText="1"/>
      <protection locked="0"/>
    </xf>
    <xf numFmtId="0" fontId="17" fillId="0" borderId="0" xfId="199" applyNumberFormat="1" applyFont="1" applyFill="1" applyBorder="1" applyAlignment="1">
      <alignment vertical="top" wrapText="1"/>
      <protection/>
    </xf>
    <xf numFmtId="0" fontId="0" fillId="0" borderId="0" xfId="0" applyBorder="1" applyAlignment="1">
      <alignment/>
    </xf>
    <xf numFmtId="0" fontId="9" fillId="0" borderId="0" xfId="0" applyFont="1" applyBorder="1" applyAlignment="1">
      <alignment vertical="top" wrapText="1"/>
    </xf>
    <xf numFmtId="0" fontId="6" fillId="0" borderId="0" xfId="0" applyFont="1" applyFill="1" applyBorder="1" applyAlignment="1">
      <alignment horizontal="center" vertical="top" wrapText="1"/>
    </xf>
    <xf numFmtId="0" fontId="6" fillId="0" borderId="0" xfId="0" applyFont="1" applyBorder="1" applyAlignment="1">
      <alignment vertical="top" wrapText="1"/>
    </xf>
    <xf numFmtId="0" fontId="6" fillId="0" borderId="0" xfId="0" applyFont="1" applyFill="1" applyBorder="1" applyAlignment="1">
      <alignment horizontal="right" vertical="top" wrapText="1"/>
    </xf>
    <xf numFmtId="0" fontId="6" fillId="0" borderId="0" xfId="0" applyFont="1" applyBorder="1" applyAlignment="1">
      <alignment/>
    </xf>
    <xf numFmtId="0" fontId="6" fillId="0" borderId="0" xfId="0" applyFont="1" applyBorder="1" applyAlignment="1">
      <alignment horizontal="center" vertical="top" wrapText="1"/>
    </xf>
    <xf numFmtId="3" fontId="10" fillId="0" borderId="0" xfId="0" applyNumberFormat="1" applyFont="1" applyBorder="1" applyAlignment="1" applyProtection="1">
      <alignment horizontal="center" vertical="center"/>
      <protection locked="0"/>
    </xf>
    <xf numFmtId="0" fontId="10" fillId="0" borderId="0" xfId="0" applyNumberFormat="1" applyFont="1" applyBorder="1" applyAlignment="1" applyProtection="1">
      <alignment horizontal="center" vertical="center"/>
      <protection locked="0"/>
    </xf>
    <xf numFmtId="3" fontId="6" fillId="0" borderId="0" xfId="0" applyNumberFormat="1" applyFont="1" applyBorder="1" applyAlignment="1" applyProtection="1">
      <alignment vertical="top"/>
      <protection locked="0"/>
    </xf>
    <xf numFmtId="0" fontId="6" fillId="0" borderId="0" xfId="0" applyNumberFormat="1" applyFont="1" applyBorder="1" applyAlignment="1" applyProtection="1">
      <alignment vertical="top"/>
      <protection locked="0"/>
    </xf>
    <xf numFmtId="0" fontId="6" fillId="0" borderId="0" xfId="0" applyFont="1" applyBorder="1" applyAlignment="1">
      <alignment horizontal="right" vertical="top" wrapText="1"/>
    </xf>
    <xf numFmtId="0" fontId="13" fillId="0" borderId="0" xfId="0" applyNumberFormat="1" applyFont="1" applyFill="1" applyBorder="1" applyAlignment="1" applyProtection="1">
      <alignment horizontal="center" vertical="top"/>
      <protection locked="0"/>
    </xf>
    <xf numFmtId="0" fontId="13" fillId="0" borderId="0" xfId="0" applyFont="1" applyFill="1" applyBorder="1" applyAlignment="1">
      <alignment horizontal="center" vertical="top" wrapText="1"/>
    </xf>
    <xf numFmtId="0" fontId="9" fillId="7" borderId="0" xfId="0" applyFont="1" applyFill="1" applyBorder="1" applyAlignment="1">
      <alignment vertical="top" wrapText="1"/>
    </xf>
    <xf numFmtId="0" fontId="9" fillId="7" borderId="0" xfId="0" applyFont="1" applyFill="1" applyBorder="1" applyAlignment="1">
      <alignment horizontal="right" vertical="top" wrapText="1"/>
    </xf>
    <xf numFmtId="0" fontId="9" fillId="7" borderId="0" xfId="0" applyFont="1" applyFill="1" applyBorder="1" applyAlignment="1">
      <alignment horizontal="center" vertical="top" wrapText="1"/>
    </xf>
    <xf numFmtId="3" fontId="10" fillId="0" borderId="0" xfId="0" applyNumberFormat="1" applyFont="1" applyBorder="1" applyAlignment="1" applyProtection="1">
      <alignment vertical="center"/>
      <protection locked="0"/>
    </xf>
    <xf numFmtId="0" fontId="10" fillId="0" borderId="0" xfId="0" applyNumberFormat="1" applyFont="1" applyBorder="1" applyAlignment="1" applyProtection="1">
      <alignment vertical="center"/>
      <protection locked="0"/>
    </xf>
    <xf numFmtId="3" fontId="6" fillId="0" borderId="0" xfId="0" applyNumberFormat="1" applyFont="1" applyBorder="1" applyAlignment="1">
      <alignment horizontal="right" vertical="top" wrapText="1"/>
    </xf>
    <xf numFmtId="3" fontId="6"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0" fontId="0" fillId="0" borderId="0" xfId="0" applyFill="1" applyBorder="1" applyAlignment="1">
      <alignment/>
    </xf>
    <xf numFmtId="0" fontId="6" fillId="7" borderId="0" xfId="0" applyFont="1" applyFill="1" applyBorder="1" applyAlignment="1">
      <alignment horizontal="right" vertical="top" wrapText="1"/>
    </xf>
    <xf numFmtId="0" fontId="6" fillId="7" borderId="0" xfId="0" applyFont="1" applyFill="1" applyBorder="1" applyAlignment="1">
      <alignment horizontal="center" vertical="top" wrapText="1"/>
    </xf>
    <xf numFmtId="3" fontId="10" fillId="7" borderId="0" xfId="0" applyNumberFormat="1" applyFont="1" applyFill="1" applyBorder="1" applyAlignment="1" applyProtection="1">
      <alignment horizontal="center" vertical="center"/>
      <protection locked="0"/>
    </xf>
    <xf numFmtId="3" fontId="10" fillId="55" borderId="0" xfId="0" applyNumberFormat="1" applyFont="1" applyFill="1" applyBorder="1" applyAlignment="1" applyProtection="1">
      <alignment horizontal="center" vertical="center"/>
      <protection locked="0"/>
    </xf>
    <xf numFmtId="3" fontId="6" fillId="0" borderId="0" xfId="0" applyNumberFormat="1" applyFont="1" applyBorder="1" applyAlignment="1" applyProtection="1">
      <alignment horizontal="right"/>
      <protection locked="0"/>
    </xf>
    <xf numFmtId="3" fontId="6"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vertical="center"/>
    </xf>
    <xf numFmtId="3" fontId="9" fillId="7" borderId="0" xfId="0" applyNumberFormat="1" applyFont="1" applyFill="1" applyBorder="1" applyAlignment="1">
      <alignment horizontal="right" vertical="top" wrapText="1"/>
    </xf>
    <xf numFmtId="4" fontId="6" fillId="0" borderId="0" xfId="0" applyNumberFormat="1" applyFont="1" applyBorder="1" applyAlignment="1" applyProtection="1">
      <alignment horizontal="right"/>
      <protection locked="0"/>
    </xf>
    <xf numFmtId="0" fontId="0" fillId="0" borderId="0" xfId="0" applyFont="1" applyFill="1" applyBorder="1" applyAlignment="1">
      <alignment horizontal="center" vertical="center"/>
    </xf>
    <xf numFmtId="4" fontId="6" fillId="0" borderId="0" xfId="0" applyNumberFormat="1" applyFont="1" applyFill="1" applyBorder="1" applyAlignment="1">
      <alignment vertical="center"/>
    </xf>
    <xf numFmtId="0" fontId="6" fillId="0" borderId="0" xfId="0" applyFont="1" applyBorder="1" applyAlignment="1">
      <alignment horizontal="right" vertical="center" wrapText="1"/>
    </xf>
    <xf numFmtId="0" fontId="6" fillId="0" borderId="0" xfId="0" applyFont="1" applyBorder="1" applyAlignment="1">
      <alignment horizontal="center" vertical="center" wrapText="1"/>
    </xf>
    <xf numFmtId="0" fontId="6" fillId="0" borderId="0" xfId="0" applyFont="1" applyFill="1" applyBorder="1" applyAlignment="1">
      <alignment wrapText="1"/>
    </xf>
    <xf numFmtId="16" fontId="6" fillId="0" borderId="0" xfId="0" applyNumberFormat="1" applyFont="1" applyBorder="1" applyAlignment="1">
      <alignment horizontal="right" vertical="center" wrapText="1"/>
    </xf>
    <xf numFmtId="0" fontId="18" fillId="0" borderId="0" xfId="0" applyFont="1" applyBorder="1" applyAlignment="1">
      <alignment horizontal="center" vertical="center" wrapText="1"/>
    </xf>
    <xf numFmtId="1"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1" fontId="6" fillId="0" borderId="0" xfId="0" applyNumberFormat="1" applyFont="1" applyFill="1" applyBorder="1" applyAlignment="1">
      <alignment horizontal="right" vertical="center"/>
    </xf>
    <xf numFmtId="0" fontId="6" fillId="7" borderId="0" xfId="0" applyNumberFormat="1" applyFont="1" applyFill="1" applyBorder="1" applyAlignment="1" applyProtection="1">
      <alignment horizontal="center" vertical="center" wrapText="1"/>
      <protection locked="0"/>
    </xf>
    <xf numFmtId="3" fontId="6" fillId="0" borderId="0" xfId="0" applyNumberFormat="1" applyFont="1" applyBorder="1" applyAlignment="1" applyProtection="1">
      <alignment vertical="center"/>
      <protection locked="0"/>
    </xf>
    <xf numFmtId="0" fontId="6" fillId="0" borderId="0" xfId="0" applyFont="1" applyFill="1" applyBorder="1" applyAlignment="1">
      <alignment vertical="center"/>
    </xf>
    <xf numFmtId="3" fontId="6" fillId="0" borderId="0" xfId="0" applyNumberFormat="1" applyFont="1" applyBorder="1" applyAlignment="1" applyProtection="1">
      <alignment horizontal="right" vertical="center"/>
      <protection locked="0"/>
    </xf>
    <xf numFmtId="4" fontId="6" fillId="0" borderId="0" xfId="0" applyNumberFormat="1" applyFont="1" applyBorder="1" applyAlignment="1" applyProtection="1">
      <alignment horizontal="right" vertical="center"/>
      <protection locked="0"/>
    </xf>
    <xf numFmtId="0" fontId="6" fillId="0" borderId="0" xfId="0" applyFont="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3" fontId="9" fillId="7" borderId="0" xfId="0" applyNumberFormat="1" applyFont="1" applyFill="1" applyBorder="1" applyAlignment="1">
      <alignment horizontal="right" vertical="center" wrapText="1"/>
    </xf>
    <xf numFmtId="0" fontId="9" fillId="0" borderId="0" xfId="0" applyFont="1" applyBorder="1" applyAlignment="1">
      <alignment/>
    </xf>
    <xf numFmtId="3" fontId="9" fillId="0" borderId="0" xfId="0" applyNumberFormat="1" applyFont="1" applyFill="1" applyBorder="1" applyAlignment="1">
      <alignment/>
    </xf>
    <xf numFmtId="4" fontId="6" fillId="7" borderId="0" xfId="0" applyNumberFormat="1" applyFont="1" applyFill="1" applyBorder="1" applyAlignment="1" applyProtection="1">
      <alignment horizontal="center" vertical="center" wrapText="1"/>
      <protection locked="0"/>
    </xf>
    <xf numFmtId="0" fontId="6" fillId="0" borderId="0" xfId="0" applyNumberFormat="1" applyFont="1" applyBorder="1" applyAlignment="1" applyProtection="1">
      <alignment vertical="center"/>
      <protection locked="0"/>
    </xf>
    <xf numFmtId="0" fontId="9" fillId="0" borderId="0" xfId="0" applyFont="1" applyBorder="1" applyAlignment="1">
      <alignment vertical="center" wrapText="1"/>
    </xf>
    <xf numFmtId="0" fontId="6" fillId="0" borderId="0" xfId="0" applyNumberFormat="1" applyFont="1" applyFill="1" applyBorder="1" applyAlignment="1" applyProtection="1">
      <alignment vertical="center" wrapText="1"/>
      <protection locked="0"/>
    </xf>
    <xf numFmtId="0" fontId="6" fillId="0" borderId="0" xfId="0" applyFont="1" applyFill="1" applyBorder="1" applyAlignment="1">
      <alignment horizontal="right" vertical="center" wrapText="1"/>
    </xf>
    <xf numFmtId="0" fontId="6" fillId="0" borderId="0" xfId="0" applyNumberFormat="1" applyFont="1" applyFill="1" applyBorder="1" applyAlignment="1" applyProtection="1">
      <alignment horizontal="justify" vertical="center" wrapText="1"/>
      <protection locked="0"/>
    </xf>
    <xf numFmtId="0" fontId="0" fillId="0" borderId="0" xfId="0" applyBorder="1" applyAlignment="1">
      <alignment vertical="center"/>
    </xf>
    <xf numFmtId="0" fontId="9" fillId="7" borderId="0" xfId="0" applyFont="1" applyFill="1" applyBorder="1" applyAlignment="1">
      <alignment horizontal="left" vertical="center" wrapText="1"/>
    </xf>
    <xf numFmtId="3" fontId="6" fillId="0" borderId="0" xfId="0" applyNumberFormat="1" applyFont="1" applyBorder="1" applyAlignment="1">
      <alignment/>
    </xf>
    <xf numFmtId="184" fontId="6" fillId="0" borderId="0" xfId="0" applyNumberFormat="1" applyFont="1" applyFill="1" applyBorder="1" applyAlignment="1">
      <alignment horizontal="right" vertical="top" wrapText="1"/>
    </xf>
    <xf numFmtId="184" fontId="6" fillId="0" borderId="0" xfId="0" applyNumberFormat="1" applyFont="1" applyBorder="1" applyAlignment="1">
      <alignment vertical="top"/>
    </xf>
    <xf numFmtId="0" fontId="6" fillId="38" borderId="0" xfId="0" applyFont="1" applyFill="1" applyBorder="1" applyAlignment="1">
      <alignment vertical="center"/>
    </xf>
    <xf numFmtId="0" fontId="9" fillId="0" borderId="0" xfId="0" applyFont="1" applyAlignment="1">
      <alignment horizontal="right" vertical="top"/>
    </xf>
    <xf numFmtId="9" fontId="9" fillId="0" borderId="0" xfId="0" applyNumberFormat="1" applyFont="1" applyAlignment="1">
      <alignment horizontal="right" vertical="top"/>
    </xf>
    <xf numFmtId="0" fontId="12" fillId="19" borderId="0" xfId="0" applyFont="1" applyFill="1" applyBorder="1" applyAlignment="1">
      <alignment horizontal="left" vertical="top" wrapText="1"/>
    </xf>
    <xf numFmtId="3" fontId="12" fillId="19" borderId="0" xfId="0" applyNumberFormat="1" applyFont="1" applyFill="1" applyBorder="1" applyAlignment="1">
      <alignment horizontal="right" vertical="top"/>
    </xf>
    <xf numFmtId="0" fontId="6" fillId="0" borderId="0" xfId="0" applyNumberFormat="1" applyFont="1" applyFill="1" applyBorder="1" applyAlignment="1" applyProtection="1">
      <alignment horizontal="justify" vertical="top" wrapText="1"/>
      <protection locked="0"/>
    </xf>
    <xf numFmtId="4" fontId="10" fillId="7" borderId="0" xfId="0" applyNumberFormat="1" applyFont="1" applyFill="1" applyBorder="1" applyAlignment="1" applyProtection="1">
      <alignment horizontal="center" vertical="center"/>
      <protection locked="0"/>
    </xf>
    <xf numFmtId="4" fontId="6" fillId="0" borderId="0" xfId="0" applyNumberFormat="1" applyFont="1" applyAlignment="1">
      <alignment horizontal="right" vertical="top"/>
    </xf>
    <xf numFmtId="3" fontId="6" fillId="56" borderId="0" xfId="0" applyNumberFormat="1" applyFont="1" applyFill="1" applyBorder="1" applyAlignment="1">
      <alignment vertical="center"/>
    </xf>
    <xf numFmtId="0" fontId="6" fillId="56" borderId="0" xfId="0" applyFont="1" applyFill="1" applyBorder="1" applyAlignment="1">
      <alignment vertical="center"/>
    </xf>
    <xf numFmtId="3" fontId="6" fillId="56" borderId="0" xfId="0" applyNumberFormat="1" applyFont="1" applyFill="1" applyBorder="1" applyAlignment="1">
      <alignment vertical="top"/>
    </xf>
    <xf numFmtId="4" fontId="6" fillId="56" borderId="0" xfId="0" applyNumberFormat="1" applyFont="1" applyFill="1" applyBorder="1" applyAlignment="1">
      <alignment vertical="top"/>
    </xf>
    <xf numFmtId="0" fontId="6" fillId="56" borderId="0" xfId="0" applyFont="1" applyFill="1" applyBorder="1" applyAlignment="1">
      <alignment vertical="top"/>
    </xf>
    <xf numFmtId="0" fontId="9" fillId="0" borderId="0" xfId="0" applyFont="1" applyBorder="1" applyAlignment="1">
      <alignment horizontal="center" vertical="top" wrapText="1"/>
    </xf>
    <xf numFmtId="3" fontId="6" fillId="57" borderId="0" xfId="0" applyNumberFormat="1" applyFont="1" applyFill="1" applyBorder="1" applyAlignment="1">
      <alignment vertical="top"/>
    </xf>
    <xf numFmtId="4" fontId="6" fillId="57" borderId="0" xfId="0" applyNumberFormat="1" applyFont="1" applyFill="1" applyBorder="1" applyAlignment="1">
      <alignment vertical="top"/>
    </xf>
    <xf numFmtId="0" fontId="0" fillId="57" borderId="0" xfId="0" applyFill="1" applyBorder="1" applyAlignment="1">
      <alignment vertical="top"/>
    </xf>
    <xf numFmtId="0" fontId="0" fillId="57" borderId="0" xfId="0" applyFill="1" applyBorder="1" applyAlignment="1">
      <alignment/>
    </xf>
    <xf numFmtId="0" fontId="6" fillId="57" borderId="0" xfId="0" applyFont="1" applyFill="1" applyBorder="1" applyAlignment="1">
      <alignment vertical="top"/>
    </xf>
    <xf numFmtId="3" fontId="6" fillId="57" borderId="0" xfId="0" applyNumberFormat="1" applyFont="1" applyFill="1" applyBorder="1" applyAlignment="1">
      <alignment horizontal="right" vertical="center"/>
    </xf>
    <xf numFmtId="3" fontId="6" fillId="57" borderId="0" xfId="0" applyNumberFormat="1" applyFont="1" applyFill="1" applyBorder="1" applyAlignment="1">
      <alignment vertical="center"/>
    </xf>
    <xf numFmtId="4" fontId="6" fillId="57" borderId="0" xfId="0" applyNumberFormat="1" applyFont="1" applyFill="1" applyBorder="1" applyAlignment="1">
      <alignment vertical="center"/>
    </xf>
    <xf numFmtId="0" fontId="6" fillId="56" borderId="0" xfId="0" applyFont="1" applyFill="1" applyBorder="1" applyAlignment="1">
      <alignment vertical="center"/>
    </xf>
    <xf numFmtId="3" fontId="6" fillId="56" borderId="0" xfId="0" applyNumberFormat="1" applyFont="1" applyFill="1" applyBorder="1" applyAlignment="1">
      <alignment vertical="top"/>
    </xf>
    <xf numFmtId="4" fontId="6" fillId="56" borderId="0" xfId="0" applyNumberFormat="1" applyFont="1" applyFill="1" applyBorder="1" applyAlignment="1">
      <alignment vertical="top"/>
    </xf>
    <xf numFmtId="0" fontId="6" fillId="56" borderId="0" xfId="0" applyFont="1" applyFill="1" applyBorder="1" applyAlignment="1">
      <alignment vertical="top"/>
    </xf>
    <xf numFmtId="4" fontId="6" fillId="0" borderId="0" xfId="0" applyNumberFormat="1" applyFont="1" applyFill="1" applyBorder="1" applyAlignment="1">
      <alignment vertical="top"/>
    </xf>
    <xf numFmtId="0" fontId="6" fillId="38" borderId="0" xfId="0" applyFont="1" applyFill="1" applyBorder="1" applyAlignment="1">
      <alignment vertical="top"/>
    </xf>
    <xf numFmtId="3" fontId="6" fillId="0" borderId="0" xfId="0" applyNumberFormat="1" applyFont="1" applyFill="1" applyBorder="1" applyAlignment="1">
      <alignment horizontal="right" vertical="top" wrapText="1"/>
    </xf>
    <xf numFmtId="3" fontId="6" fillId="0" borderId="0" xfId="0" applyNumberFormat="1" applyFont="1" applyFill="1" applyBorder="1" applyAlignment="1">
      <alignment horizontal="center" vertical="top" wrapText="1"/>
    </xf>
    <xf numFmtId="4" fontId="6" fillId="0" borderId="0" xfId="0" applyNumberFormat="1" applyFont="1" applyFill="1" applyBorder="1" applyAlignment="1">
      <alignment horizontal="center" vertical="top"/>
    </xf>
    <xf numFmtId="0" fontId="0" fillId="0" borderId="0" xfId="0" applyAlignment="1">
      <alignment vertical="top"/>
    </xf>
    <xf numFmtId="0" fontId="9" fillId="0" borderId="0" xfId="0" applyFont="1" applyAlignment="1">
      <alignment horizontal="left" vertical="top"/>
    </xf>
    <xf numFmtId="0" fontId="9" fillId="0" borderId="0" xfId="0" applyNumberFormat="1" applyFont="1" applyFill="1" applyAlignment="1" applyProtection="1">
      <alignment horizontal="justify" vertical="top" wrapText="1"/>
      <protection locked="0"/>
    </xf>
    <xf numFmtId="0" fontId="6" fillId="0" borderId="0" xfId="0" applyFont="1" applyFill="1" applyAlignment="1">
      <alignment horizontal="justify" vertical="top" wrapText="1"/>
    </xf>
    <xf numFmtId="0" fontId="7" fillId="0" borderId="0" xfId="0" applyFont="1" applyAlignment="1">
      <alignment horizontal="left" vertical="top"/>
    </xf>
    <xf numFmtId="0" fontId="8" fillId="0" borderId="0" xfId="0" applyFont="1" applyAlignment="1">
      <alignment horizontal="center" vertical="top" wrapText="1"/>
    </xf>
    <xf numFmtId="0" fontId="8" fillId="0" borderId="0" xfId="0" applyFont="1" applyAlignment="1">
      <alignment horizontal="center" vertical="top"/>
    </xf>
    <xf numFmtId="0" fontId="6" fillId="0" borderId="0" xfId="0" applyFont="1" applyAlignment="1">
      <alignment horizontal="center" vertical="top"/>
    </xf>
    <xf numFmtId="3" fontId="10" fillId="7"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cellXfs>
  <cellStyles count="205">
    <cellStyle name="Normal" xfId="0"/>
    <cellStyle name="&#13;&#10;JournalTemplate=C:\COMFO\CTALK\JOURSTD.TPL&#13;&#10;LbStateAddress=3 3 0 251 1 89 2 311&#13;&#10;LbStateJou" xfId="15"/>
    <cellStyle name="_Berlista" xfId="16"/>
    <cellStyle name="_Berlista 2" xfId="17"/>
    <cellStyle name="_Berlista 3" xfId="18"/>
    <cellStyle name="_Berlista 4" xfId="19"/>
    <cellStyle name="_Berlista 5" xfId="20"/>
    <cellStyle name="_Berlista 6" xfId="21"/>
    <cellStyle name="_Berlista 7" xfId="22"/>
    <cellStyle name="_Berlista 8" xfId="23"/>
    <cellStyle name="_hasonlit_parkolo_kultér_tender_me" xfId="24"/>
    <cellStyle name="20% - 1. jelölőszín" xfId="25"/>
    <cellStyle name="20% - 1. jelölőszín 2" xfId="26"/>
    <cellStyle name="20% - 2. jelölőszín" xfId="27"/>
    <cellStyle name="20% - 2. jelölőszín 2" xfId="28"/>
    <cellStyle name="20% - 3. jelölőszín" xfId="29"/>
    <cellStyle name="20% - 3. jelölőszín 2" xfId="30"/>
    <cellStyle name="20% - 4. jelölőszín" xfId="31"/>
    <cellStyle name="20% - 4. jelölőszín 2" xfId="32"/>
    <cellStyle name="20% - 5. jelölőszín" xfId="33"/>
    <cellStyle name="20% - 5. jelölőszín 2" xfId="34"/>
    <cellStyle name="20% - 6. jelölőszín" xfId="35"/>
    <cellStyle name="20% - 6. jelölőszín 2" xfId="36"/>
    <cellStyle name="40% - 1. jelölőszín" xfId="37"/>
    <cellStyle name="40% - 1. jelölőszín 2" xfId="38"/>
    <cellStyle name="40% - 2. jelölőszín" xfId="39"/>
    <cellStyle name="40% - 2. jelölőszín 2" xfId="40"/>
    <cellStyle name="40% - 3. jelölőszín" xfId="41"/>
    <cellStyle name="40% - 3. jelölőszín 2" xfId="42"/>
    <cellStyle name="40% - 4. jelölőszín" xfId="43"/>
    <cellStyle name="40% - 4. jelölőszín 2" xfId="44"/>
    <cellStyle name="40% - 5. jelölőszín" xfId="45"/>
    <cellStyle name="40% - 5. jelölőszín 2" xfId="46"/>
    <cellStyle name="40% - 6. jelölőszín" xfId="47"/>
    <cellStyle name="40% - 6. jelölőszín 2" xfId="48"/>
    <cellStyle name="60% - 1. jelölőszín" xfId="49"/>
    <cellStyle name="60% - 1. jelölőszín 2" xfId="50"/>
    <cellStyle name="60% - 2. jelölőszín" xfId="51"/>
    <cellStyle name="60% - 2. jelölőszín 2" xfId="52"/>
    <cellStyle name="60% - 3. jelölőszín" xfId="53"/>
    <cellStyle name="60% - 3. jelölőszín 2" xfId="54"/>
    <cellStyle name="60% - 4. jelölőszín" xfId="55"/>
    <cellStyle name="60% - 4. jelölőszín 2" xfId="56"/>
    <cellStyle name="60% - 5. jelölőszín" xfId="57"/>
    <cellStyle name="60% - 5. jelölőszín 2" xfId="58"/>
    <cellStyle name="60% - 6. jelölőszín" xfId="59"/>
    <cellStyle name="60% - 6. jelölőszín 2" xfId="60"/>
    <cellStyle name="Bevitel" xfId="61"/>
    <cellStyle name="Bevitel 2" xfId="62"/>
    <cellStyle name="Cím" xfId="63"/>
    <cellStyle name="Cím 2" xfId="64"/>
    <cellStyle name="Címsor 1" xfId="65"/>
    <cellStyle name="Címsor 1 2" xfId="66"/>
    <cellStyle name="Címsor 2" xfId="67"/>
    <cellStyle name="Címsor 2 2" xfId="68"/>
    <cellStyle name="Címsor 3" xfId="69"/>
    <cellStyle name="Címsor 3 2" xfId="70"/>
    <cellStyle name="Címsor 4" xfId="71"/>
    <cellStyle name="Címsor 4 2" xfId="72"/>
    <cellStyle name="daten" xfId="73"/>
    <cellStyle name="Dezimal [0]_OFFICE_" xfId="74"/>
    <cellStyle name="Dezimal_OFFICE_" xfId="75"/>
    <cellStyle name="Ellenőrzőcella" xfId="76"/>
    <cellStyle name="Ellenőrzőcella 2" xfId="77"/>
    <cellStyle name="Comma" xfId="78"/>
    <cellStyle name="Comma [0]" xfId="79"/>
    <cellStyle name="Ezres 2" xfId="80"/>
    <cellStyle name="Figyelmeztetés" xfId="81"/>
    <cellStyle name="Figyelmeztetés 2" xfId="82"/>
    <cellStyle name="Hyperlink" xfId="83"/>
    <cellStyle name="Hivatkozott cella" xfId="84"/>
    <cellStyle name="Hivatkozott cella 2" xfId="85"/>
    <cellStyle name="Hypertextový odkaz" xfId="86"/>
    <cellStyle name="Jegyzet" xfId="87"/>
    <cellStyle name="Jegyzet 2" xfId="88"/>
    <cellStyle name="Jelölőszín (1) 2" xfId="89"/>
    <cellStyle name="Jelölőszín (2) 2" xfId="90"/>
    <cellStyle name="Jelölőszín (3) 2" xfId="91"/>
    <cellStyle name="Jelölőszín (4) 2" xfId="92"/>
    <cellStyle name="Jelölőszín (5) 2" xfId="93"/>
    <cellStyle name="Jelölőszín (6) 2" xfId="94"/>
    <cellStyle name="Jelölőszín 1" xfId="95"/>
    <cellStyle name="Jelölőszín 2" xfId="96"/>
    <cellStyle name="Jelölőszín 3" xfId="97"/>
    <cellStyle name="Jelölőszín 4" xfId="98"/>
    <cellStyle name="Jelölőszín 5" xfId="99"/>
    <cellStyle name="Jelölőszín 6" xfId="100"/>
    <cellStyle name="Jó" xfId="101"/>
    <cellStyle name="Jó 2" xfId="102"/>
    <cellStyle name="Kimenet" xfId="103"/>
    <cellStyle name="Kimenet 2" xfId="104"/>
    <cellStyle name="Followed Hyperlink" xfId="105"/>
    <cellStyle name="Magyarázó szöveg" xfId="106"/>
    <cellStyle name="Magyarázó szöveg 2" xfId="107"/>
    <cellStyle name="měny_Bill of Material" xfId="108"/>
    <cellStyle name="Normál 10" xfId="109"/>
    <cellStyle name="Normál 19" xfId="110"/>
    <cellStyle name="Normál 19 2" xfId="111"/>
    <cellStyle name="Normál 19 3" xfId="112"/>
    <cellStyle name="Normál 19 4" xfId="113"/>
    <cellStyle name="Normál 2" xfId="114"/>
    <cellStyle name="Normál 2 10" xfId="115"/>
    <cellStyle name="Normál 2 11" xfId="116"/>
    <cellStyle name="Normál 2 12" xfId="117"/>
    <cellStyle name="Normál 2 13" xfId="118"/>
    <cellStyle name="Normál 2 14" xfId="119"/>
    <cellStyle name="Normál 2 15" xfId="120"/>
    <cellStyle name="Normál 2 16" xfId="121"/>
    <cellStyle name="Normál 2 17" xfId="122"/>
    <cellStyle name="Normál 2 18" xfId="123"/>
    <cellStyle name="Normál 2 19" xfId="124"/>
    <cellStyle name="Normál 2 2" xfId="125"/>
    <cellStyle name="Normál 2 20" xfId="126"/>
    <cellStyle name="Normál 2 21" xfId="127"/>
    <cellStyle name="Normál 2 3" xfId="128"/>
    <cellStyle name="Normál 2 4" xfId="129"/>
    <cellStyle name="Normál 2 5" xfId="130"/>
    <cellStyle name="Normál 2 6" xfId="131"/>
    <cellStyle name="Normál 2 7" xfId="132"/>
    <cellStyle name="Normál 2 8" xfId="133"/>
    <cellStyle name="Normál 2 9" xfId="134"/>
    <cellStyle name="Normál 27" xfId="135"/>
    <cellStyle name="Normál 27 2" xfId="136"/>
    <cellStyle name="Normál 27 3" xfId="137"/>
    <cellStyle name="Normál 27 4" xfId="138"/>
    <cellStyle name="Normál 3" xfId="139"/>
    <cellStyle name="Normál 3 2" xfId="140"/>
    <cellStyle name="Normál 3 3" xfId="141"/>
    <cellStyle name="Normál 3 4" xfId="142"/>
    <cellStyle name="Normál 3 5" xfId="143"/>
    <cellStyle name="Normál 3 6" xfId="144"/>
    <cellStyle name="Normál 3 7" xfId="145"/>
    <cellStyle name="Normál 3 8" xfId="146"/>
    <cellStyle name="Normál 3 9" xfId="147"/>
    <cellStyle name="Normál 31" xfId="148"/>
    <cellStyle name="Normál 31 2" xfId="149"/>
    <cellStyle name="Normál 31 3" xfId="150"/>
    <cellStyle name="Normál 36" xfId="151"/>
    <cellStyle name="Normál 36 2" xfId="152"/>
    <cellStyle name="Normál 36 3" xfId="153"/>
    <cellStyle name="Normál 4" xfId="154"/>
    <cellStyle name="Normál 4 2" xfId="155"/>
    <cellStyle name="Normál 4 3" xfId="156"/>
    <cellStyle name="Normál 4 4" xfId="157"/>
    <cellStyle name="Normál 4 5" xfId="158"/>
    <cellStyle name="Normál 4 6" xfId="159"/>
    <cellStyle name="Normál 4 7" xfId="160"/>
    <cellStyle name="Normál 4 8" xfId="161"/>
    <cellStyle name="Normál 5" xfId="162"/>
    <cellStyle name="Normál 5 10" xfId="163"/>
    <cellStyle name="Normál 5 11" xfId="164"/>
    <cellStyle name="Normál 5 12" xfId="165"/>
    <cellStyle name="Normál 5 13" xfId="166"/>
    <cellStyle name="Normál 5 14" xfId="167"/>
    <cellStyle name="Normál 5 15" xfId="168"/>
    <cellStyle name="Normál 5 16" xfId="169"/>
    <cellStyle name="Normál 5 17" xfId="170"/>
    <cellStyle name="Normál 5 18" xfId="171"/>
    <cellStyle name="Normál 5 19" xfId="172"/>
    <cellStyle name="Normál 5 2" xfId="173"/>
    <cellStyle name="Normál 5 20" xfId="174"/>
    <cellStyle name="Normál 5 21" xfId="175"/>
    <cellStyle name="Normál 5 22" xfId="176"/>
    <cellStyle name="Normál 5 23" xfId="177"/>
    <cellStyle name="Normál 5 24" xfId="178"/>
    <cellStyle name="Normál 5 25" xfId="179"/>
    <cellStyle name="Normál 5 26" xfId="180"/>
    <cellStyle name="Normál 5 27" xfId="181"/>
    <cellStyle name="Normál 5 28" xfId="182"/>
    <cellStyle name="Normál 5 29" xfId="183"/>
    <cellStyle name="Normál 5 3" xfId="184"/>
    <cellStyle name="Normál 5 30" xfId="185"/>
    <cellStyle name="Normál 5 4" xfId="186"/>
    <cellStyle name="Normál 5 5" xfId="187"/>
    <cellStyle name="Normál 5 6" xfId="188"/>
    <cellStyle name="Normál 5 7" xfId="189"/>
    <cellStyle name="Normál 5 8" xfId="190"/>
    <cellStyle name="Normál 5 9" xfId="191"/>
    <cellStyle name="Normál 6" xfId="192"/>
    <cellStyle name="Normál 7" xfId="193"/>
    <cellStyle name="Normál 8" xfId="194"/>
    <cellStyle name="Normál 8 2" xfId="195"/>
    <cellStyle name="Normál 8 3" xfId="196"/>
    <cellStyle name="Normál 9" xfId="197"/>
    <cellStyle name="Normal_AAA New - under construction, 2000" xfId="198"/>
    <cellStyle name="Normál_HPM" xfId="199"/>
    <cellStyle name="normální_Bill of Material" xfId="200"/>
    <cellStyle name="Összesen" xfId="201"/>
    <cellStyle name="Összesen 2" xfId="202"/>
    <cellStyle name="Currency" xfId="203"/>
    <cellStyle name="Currency [0]" xfId="204"/>
    <cellStyle name="Pénznem [0] 2" xfId="205"/>
    <cellStyle name="Popis" xfId="206"/>
    <cellStyle name="Rossz" xfId="207"/>
    <cellStyle name="Rossz 2" xfId="208"/>
    <cellStyle name="Semleges" xfId="209"/>
    <cellStyle name="Semleges 2" xfId="210"/>
    <cellStyle name="Sledovaný hypertextový odkaz" xfId="211"/>
    <cellStyle name="Standard_020 PL 2004" xfId="212"/>
    <cellStyle name="Számítás" xfId="213"/>
    <cellStyle name="Számítás 2" xfId="214"/>
    <cellStyle name="Percent" xfId="215"/>
    <cellStyle name="Währung [0]_OFFICE_" xfId="216"/>
    <cellStyle name="Währung_OFFICE_" xfId="217"/>
    <cellStyle name="標準_PEGUFORM見積NET"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Munka1"/>
  <dimension ref="A1:J29"/>
  <sheetViews>
    <sheetView tabSelected="1" view="pageBreakPreview" zoomScale="85" zoomScaleSheetLayoutView="85" zoomScalePageLayoutView="85" workbookViewId="0" topLeftCell="A10">
      <selection activeCell="I4" sqref="I4"/>
    </sheetView>
  </sheetViews>
  <sheetFormatPr defaultColWidth="9" defaultRowHeight="15"/>
  <cols>
    <col min="1" max="1" width="6.3984375" style="5" customWidth="1"/>
    <col min="2" max="2" width="27.09765625" style="5" customWidth="1"/>
    <col min="3" max="3" width="17.8984375" style="5" customWidth="1"/>
    <col min="4" max="4" width="10.19921875" style="5" bestFit="1" customWidth="1"/>
    <col min="5" max="5" width="14.69921875" style="5" customWidth="1"/>
    <col min="6" max="6" width="15.59765625" style="56" customWidth="1"/>
    <col min="7" max="7" width="15.59765625" style="58" customWidth="1"/>
    <col min="8" max="8" width="13" style="57" customWidth="1"/>
    <col min="9" max="9" width="9" style="56" customWidth="1"/>
    <col min="10" max="10" width="14.8984375" style="56" customWidth="1"/>
    <col min="11" max="16384" width="9" style="56" customWidth="1"/>
  </cols>
  <sheetData>
    <row r="1" spans="1:8" s="40" customFormat="1" ht="15">
      <c r="A1" s="8"/>
      <c r="B1" s="37"/>
      <c r="C1" s="8"/>
      <c r="D1" s="8"/>
      <c r="E1" s="8"/>
      <c r="G1" s="41"/>
      <c r="H1" s="42"/>
    </row>
    <row r="2" spans="1:9" s="8" customFormat="1" ht="20.25">
      <c r="A2" s="171" t="s">
        <v>68</v>
      </c>
      <c r="B2" s="171"/>
      <c r="C2" s="171"/>
      <c r="D2" s="171"/>
      <c r="E2" s="171"/>
      <c r="F2" s="39"/>
      <c r="G2" s="43" t="s">
        <v>2</v>
      </c>
      <c r="H2" s="10">
        <v>2300</v>
      </c>
      <c r="I2" s="39"/>
    </row>
    <row r="3" spans="1:9" s="8" customFormat="1" ht="20.25">
      <c r="A3" s="7"/>
      <c r="B3" s="7"/>
      <c r="C3" s="7"/>
      <c r="D3" s="7"/>
      <c r="E3" s="7"/>
      <c r="F3" s="39"/>
      <c r="G3" s="43" t="s">
        <v>78</v>
      </c>
      <c r="H3" s="143">
        <v>0.85</v>
      </c>
      <c r="I3" s="39"/>
    </row>
    <row r="4" spans="1:9" s="8" customFormat="1" ht="109.5" customHeight="1">
      <c r="A4" s="172" t="s">
        <v>103</v>
      </c>
      <c r="B4" s="173"/>
      <c r="C4" s="174"/>
      <c r="D4" s="173"/>
      <c r="E4" s="173"/>
      <c r="F4" s="38"/>
      <c r="G4" s="44"/>
      <c r="H4" s="46"/>
      <c r="I4" s="38"/>
    </row>
    <row r="5" spans="7:8" s="8" customFormat="1" ht="8.25" customHeight="1">
      <c r="G5" s="44"/>
      <c r="H5" s="45"/>
    </row>
    <row r="6" spans="1:9" s="9" customFormat="1" ht="15">
      <c r="A6" s="168" t="s">
        <v>69</v>
      </c>
      <c r="B6" s="168"/>
      <c r="C6" s="168"/>
      <c r="D6" s="168"/>
      <c r="E6" s="168"/>
      <c r="F6" s="137"/>
      <c r="G6" s="28"/>
      <c r="H6" s="138"/>
      <c r="I6" s="137"/>
    </row>
    <row r="7" spans="7:8" s="8" customFormat="1" ht="8.25" customHeight="1">
      <c r="G7" s="44"/>
      <c r="H7" s="45"/>
    </row>
    <row r="8" spans="1:9" s="9" customFormat="1" ht="15">
      <c r="A8" s="168" t="s">
        <v>4</v>
      </c>
      <c r="B8" s="168"/>
      <c r="C8" s="168"/>
      <c r="D8" s="168"/>
      <c r="E8" s="168"/>
      <c r="F8" s="137"/>
      <c r="G8" s="28"/>
      <c r="H8" s="138"/>
      <c r="I8" s="137"/>
    </row>
    <row r="9" spans="2:8" s="5" customFormat="1" ht="15" hidden="1">
      <c r="B9" s="9"/>
      <c r="C9" s="10"/>
      <c r="D9" s="11"/>
      <c r="E9" s="10"/>
      <c r="G9" s="47"/>
      <c r="H9" s="48"/>
    </row>
    <row r="10" spans="1:8" s="17" customFormat="1" ht="8.25" customHeight="1">
      <c r="A10" s="12"/>
      <c r="B10" s="12"/>
      <c r="C10" s="12"/>
      <c r="D10" s="12"/>
      <c r="E10" s="12"/>
      <c r="G10" s="25"/>
      <c r="H10" s="49"/>
    </row>
    <row r="11" spans="1:8" s="17" customFormat="1" ht="15" hidden="1">
      <c r="A11" s="12"/>
      <c r="B11" s="12"/>
      <c r="C11" s="12"/>
      <c r="D11" s="12"/>
      <c r="E11" s="12"/>
      <c r="G11" s="25"/>
      <c r="H11" s="49"/>
    </row>
    <row r="12" spans="1:8" s="17" customFormat="1" ht="15" hidden="1">
      <c r="A12" s="12"/>
      <c r="B12" s="12"/>
      <c r="C12" s="12"/>
      <c r="D12" s="12"/>
      <c r="E12" s="12"/>
      <c r="G12" s="25"/>
      <c r="H12" s="49"/>
    </row>
    <row r="13" spans="1:8" s="5" customFormat="1" ht="172.5" customHeight="1">
      <c r="A13" s="169" t="s">
        <v>71</v>
      </c>
      <c r="B13" s="170"/>
      <c r="C13" s="170"/>
      <c r="D13" s="170"/>
      <c r="E13" s="170"/>
      <c r="G13" s="47"/>
      <c r="H13" s="48"/>
    </row>
    <row r="14" spans="1:8" s="5" customFormat="1" ht="15">
      <c r="A14" s="17"/>
      <c r="B14" s="9"/>
      <c r="C14" s="18"/>
      <c r="D14" s="19"/>
      <c r="E14" s="18"/>
      <c r="G14" s="47"/>
      <c r="H14" s="48"/>
    </row>
    <row r="15" spans="1:9" s="50" customFormat="1" ht="13.5">
      <c r="A15" s="20"/>
      <c r="B15" s="21" t="s">
        <v>32</v>
      </c>
      <c r="C15" s="22" t="s">
        <v>33</v>
      </c>
      <c r="D15" s="22" t="s">
        <v>34</v>
      </c>
      <c r="E15" s="22" t="s">
        <v>47</v>
      </c>
      <c r="G15" s="51"/>
      <c r="I15" s="52"/>
    </row>
    <row r="16" spans="1:8" s="5" customFormat="1" ht="15">
      <c r="A16" s="23"/>
      <c r="B16" s="24"/>
      <c r="C16" s="25"/>
      <c r="D16" s="25"/>
      <c r="E16" s="25"/>
      <c r="G16" s="25"/>
      <c r="H16" s="48"/>
    </row>
    <row r="17" spans="1:8" s="5" customFormat="1" ht="30.75">
      <c r="A17" s="26"/>
      <c r="B17" s="16" t="s">
        <v>26</v>
      </c>
      <c r="C17" s="60">
        <f>'Védőcsövek, kábeltálcák'!H17</f>
        <v>0</v>
      </c>
      <c r="D17" s="60">
        <f>'Védőcsövek, kábeltálcák'!I17</f>
        <v>0</v>
      </c>
      <c r="E17" s="55">
        <f aca="true" t="shared" si="0" ref="E17:E22">SUM(C17:D17)</f>
        <v>0</v>
      </c>
      <c r="H17" s="48"/>
    </row>
    <row r="18" spans="1:8" s="5" customFormat="1" ht="15">
      <c r="A18" s="26"/>
      <c r="B18" s="4" t="s">
        <v>11</v>
      </c>
      <c r="C18" s="60">
        <f>'Vezetékek, kábelek'!H17</f>
        <v>0</v>
      </c>
      <c r="D18" s="60">
        <f>'Vezetékek, kábelek'!I17</f>
        <v>0</v>
      </c>
      <c r="E18" s="55">
        <f t="shared" si="0"/>
        <v>0</v>
      </c>
      <c r="G18" s="53"/>
      <c r="H18" s="48" t="s">
        <v>40</v>
      </c>
    </row>
    <row r="19" spans="1:8" s="5" customFormat="1" ht="15">
      <c r="A19" s="26"/>
      <c r="B19" s="4" t="s">
        <v>17</v>
      </c>
      <c r="C19" s="60">
        <f>'Világítótestek, lámpatestek'!H15</f>
        <v>0</v>
      </c>
      <c r="D19" s="60">
        <f>'Világítótestek, lámpatestek'!I15</f>
        <v>0</v>
      </c>
      <c r="E19" s="55">
        <f t="shared" si="0"/>
        <v>0</v>
      </c>
      <c r="G19" s="53"/>
      <c r="H19" s="48"/>
    </row>
    <row r="20" spans="1:8" s="5" customFormat="1" ht="15">
      <c r="A20" s="26"/>
      <c r="B20" s="4" t="s">
        <v>8</v>
      </c>
      <c r="C20" s="60">
        <f>'Kapcsolók, szerelvények'!H15</f>
        <v>0</v>
      </c>
      <c r="D20" s="60">
        <f>'Kapcsolók, szerelvények'!I15</f>
        <v>0</v>
      </c>
      <c r="E20" s="55">
        <f t="shared" si="0"/>
        <v>0</v>
      </c>
      <c r="G20" s="27"/>
      <c r="H20" s="48"/>
    </row>
    <row r="21" spans="1:10" s="5" customFormat="1" ht="15">
      <c r="A21" s="26"/>
      <c r="B21" s="4" t="s">
        <v>15</v>
      </c>
      <c r="C21" s="60">
        <f>'Elosztó berendezések'!H9</f>
        <v>0</v>
      </c>
      <c r="D21" s="60">
        <f>'Elosztó berendezések'!I9</f>
        <v>0</v>
      </c>
      <c r="E21" s="55">
        <f t="shared" si="0"/>
        <v>0</v>
      </c>
      <c r="G21" s="53"/>
      <c r="H21" s="54"/>
      <c r="I21" s="14"/>
      <c r="J21" s="14"/>
    </row>
    <row r="22" spans="1:8" s="5" customFormat="1" ht="15">
      <c r="A22" s="26"/>
      <c r="B22" s="29" t="s">
        <v>5</v>
      </c>
      <c r="C22" s="60">
        <f>'Kiegészítő tételek'!H20</f>
        <v>0</v>
      </c>
      <c r="D22" s="60">
        <f>'Kiegészítő tételek'!I20</f>
        <v>0</v>
      </c>
      <c r="E22" s="55">
        <f t="shared" si="0"/>
        <v>0</v>
      </c>
      <c r="G22" s="27"/>
      <c r="H22" s="48"/>
    </row>
    <row r="23" spans="1:10" s="5" customFormat="1" ht="30.75">
      <c r="A23" s="26"/>
      <c r="B23" s="30" t="s">
        <v>6</v>
      </c>
      <c r="C23" s="31">
        <f>SUM(C17:C22)</f>
        <v>0</v>
      </c>
      <c r="D23" s="31">
        <f>SUM(D17:D22)</f>
        <v>0</v>
      </c>
      <c r="E23" s="31">
        <f>SUM(E17:E22)</f>
        <v>0</v>
      </c>
      <c r="G23" s="53"/>
      <c r="H23" s="48"/>
      <c r="J23" s="55"/>
    </row>
    <row r="24" spans="1:8" s="5" customFormat="1" ht="15">
      <c r="A24" s="32"/>
      <c r="B24" s="34" t="s">
        <v>70</v>
      </c>
      <c r="C24" s="35">
        <f>C23*0.27</f>
        <v>0</v>
      </c>
      <c r="D24" s="35">
        <f>D23*0.27</f>
        <v>0</v>
      </c>
      <c r="E24" s="35">
        <f>E23*0.27</f>
        <v>0</v>
      </c>
      <c r="G24" s="33"/>
      <c r="H24" s="48"/>
    </row>
    <row r="25" spans="2:8" ht="9.75" customHeight="1">
      <c r="B25" s="2"/>
      <c r="C25" s="33"/>
      <c r="D25" s="33"/>
      <c r="E25" s="33"/>
      <c r="G25" s="56"/>
      <c r="H25" s="56"/>
    </row>
    <row r="26" spans="2:8" ht="15">
      <c r="B26" s="139" t="s">
        <v>76</v>
      </c>
      <c r="C26" s="140">
        <f>C23+C24</f>
        <v>0</v>
      </c>
      <c r="D26" s="140">
        <f>D23+D24</f>
        <v>0</v>
      </c>
      <c r="E26" s="140">
        <f>E23+E24</f>
        <v>0</v>
      </c>
      <c r="G26" s="56"/>
      <c r="H26" s="56"/>
    </row>
    <row r="28" ht="15">
      <c r="E28" s="11"/>
    </row>
    <row r="29" ht="15">
      <c r="D29" s="11"/>
    </row>
  </sheetData>
  <sheetProtection/>
  <mergeCells count="5">
    <mergeCell ref="A8:E8"/>
    <mergeCell ref="A13:E13"/>
    <mergeCell ref="A2:E2"/>
    <mergeCell ref="A6:E6"/>
    <mergeCell ref="A4:E4"/>
  </mergeCells>
  <printOptions horizontalCentered="1"/>
  <pageMargins left="0.7874015748031497" right="0.3937007874015748" top="1.1811023622047245" bottom="0.7874015748031497" header="0.3937007874015748" footer="0.3937007874015748"/>
  <pageSetup horizontalDpi="600" verticalDpi="600" orientation="portrait" paperSize="9" r:id="rId1"/>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&amp;"Arial Narrow,Normál"2013. szeptember 23.
&amp;P/&amp;N&amp;R&amp;"Arial Narrow,Normál"&amp;8Munkaszám: 2012-036-K1
Verzió: 00</oddFooter>
  </headerFooter>
</worksheet>
</file>

<file path=xl/worksheets/sheet2.xml><?xml version="1.0" encoding="utf-8"?>
<worksheet xmlns="http://schemas.openxmlformats.org/spreadsheetml/2006/main" xmlns:r="http://schemas.openxmlformats.org/officeDocument/2006/relationships">
  <sheetPr codeName="Munka2">
    <tabColor rgb="FF92D050"/>
  </sheetPr>
  <dimension ref="A1:BH72"/>
  <sheetViews>
    <sheetView view="pageBreakPreview" zoomScale="85" zoomScaleSheetLayoutView="85" workbookViewId="0" topLeftCell="A4">
      <selection activeCell="F13" sqref="F13:I15"/>
    </sheetView>
  </sheetViews>
  <sheetFormatPr defaultColWidth="8.8984375" defaultRowHeight="15"/>
  <cols>
    <col min="1" max="1" width="4.59765625" style="17" customWidth="1"/>
    <col min="2" max="2" width="6.59765625" style="17" customWidth="1"/>
    <col min="3" max="3" width="56.59765625" style="17" customWidth="1"/>
    <col min="4" max="4" width="6.59765625" style="17" customWidth="1"/>
    <col min="5" max="5" width="5.59765625" style="17" customWidth="1"/>
    <col min="6" max="7" width="8.59765625" style="76" customWidth="1"/>
    <col min="8" max="9" width="12.59765625" style="76" customWidth="1"/>
    <col min="10" max="12" width="8.8984375" style="76" customWidth="1"/>
    <col min="13" max="13" width="8.59765625" style="76" customWidth="1"/>
    <col min="14" max="16384" width="8.8984375" style="76" customWidth="1"/>
  </cols>
  <sheetData>
    <row r="1" spans="1:60" s="79" customFormat="1" ht="27">
      <c r="A1" s="67" t="s">
        <v>38</v>
      </c>
      <c r="B1" s="67" t="s">
        <v>21</v>
      </c>
      <c r="C1" s="67" t="s">
        <v>48</v>
      </c>
      <c r="D1" s="69" t="s">
        <v>3</v>
      </c>
      <c r="E1" s="67" t="s">
        <v>18</v>
      </c>
      <c r="F1" s="175" t="s">
        <v>57</v>
      </c>
      <c r="G1" s="175"/>
      <c r="H1" s="175" t="s">
        <v>58</v>
      </c>
      <c r="I1" s="175"/>
      <c r="J1" s="97" t="s">
        <v>59</v>
      </c>
      <c r="K1" s="97" t="s">
        <v>60</v>
      </c>
      <c r="L1" s="78"/>
      <c r="M1" s="97"/>
      <c r="N1" s="97" t="s">
        <v>75</v>
      </c>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row>
    <row r="2" spans="1:60" s="81" customFormat="1" ht="15">
      <c r="A2" s="1"/>
      <c r="B2" s="1"/>
      <c r="C2" s="1"/>
      <c r="D2" s="13"/>
      <c r="E2" s="1"/>
      <c r="F2" s="96" t="s">
        <v>61</v>
      </c>
      <c r="G2" s="96" t="s">
        <v>34</v>
      </c>
      <c r="H2" s="96" t="s">
        <v>61</v>
      </c>
      <c r="I2" s="96" t="s">
        <v>34</v>
      </c>
      <c r="J2" s="176"/>
      <c r="K2" s="176"/>
      <c r="L2" s="80"/>
      <c r="M2" s="142"/>
      <c r="N2" s="142">
        <f>Összesítő!$H$3</f>
        <v>0.85</v>
      </c>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row>
    <row r="3" spans="1:14" s="17" customFormat="1" ht="15">
      <c r="A3" s="77" t="s">
        <v>40</v>
      </c>
      <c r="B3" s="77"/>
      <c r="C3" s="72" t="s">
        <v>26</v>
      </c>
      <c r="D3" s="82"/>
      <c r="E3" s="77"/>
      <c r="F3" s="98"/>
      <c r="G3" s="103"/>
      <c r="H3" s="103"/>
      <c r="I3" s="103"/>
      <c r="J3" s="104"/>
      <c r="K3" s="104"/>
      <c r="M3" s="98"/>
      <c r="N3" s="98"/>
    </row>
    <row r="4" spans="1:13" s="17" customFormat="1" ht="15">
      <c r="A4" s="77"/>
      <c r="B4" s="77"/>
      <c r="C4" s="72"/>
      <c r="D4" s="82"/>
      <c r="E4" s="77"/>
      <c r="F4" s="100"/>
      <c r="G4" s="101"/>
      <c r="H4" s="101"/>
      <c r="I4" s="101"/>
      <c r="J4" s="105"/>
      <c r="K4" s="101"/>
      <c r="M4" s="100"/>
    </row>
    <row r="5" spans="1:60" s="154" customFormat="1" ht="78">
      <c r="A5" s="73">
        <v>1</v>
      </c>
      <c r="B5" s="73"/>
      <c r="C5" s="6" t="s">
        <v>44</v>
      </c>
      <c r="D5" s="75">
        <v>120</v>
      </c>
      <c r="E5" s="73" t="s">
        <v>51</v>
      </c>
      <c r="F5" s="59"/>
      <c r="G5" s="59"/>
      <c r="H5" s="59"/>
      <c r="I5" s="59"/>
      <c r="J5" s="151">
        <v>0.3</v>
      </c>
      <c r="K5" s="159">
        <f>Összesítő!$H$2</f>
        <v>2300</v>
      </c>
      <c r="L5" s="152"/>
      <c r="M5" s="150"/>
      <c r="N5" s="159">
        <v>107.568</v>
      </c>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row>
    <row r="6" spans="1:60" s="154" customFormat="1" ht="78">
      <c r="A6" s="73">
        <v>2</v>
      </c>
      <c r="B6" s="73"/>
      <c r="C6" s="6" t="s">
        <v>45</v>
      </c>
      <c r="D6" s="75">
        <v>60</v>
      </c>
      <c r="E6" s="73" t="s">
        <v>51</v>
      </c>
      <c r="F6" s="59"/>
      <c r="G6" s="59"/>
      <c r="H6" s="59"/>
      <c r="I6" s="59"/>
      <c r="J6" s="151">
        <v>0.3</v>
      </c>
      <c r="K6" s="159">
        <f>Összesítő!$H$2</f>
        <v>2300</v>
      </c>
      <c r="L6" s="152"/>
      <c r="M6" s="150"/>
      <c r="N6" s="159">
        <v>143.42399999999998</v>
      </c>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row>
    <row r="7" spans="1:60" s="154" customFormat="1" ht="78">
      <c r="A7" s="73">
        <v>3</v>
      </c>
      <c r="B7" s="73"/>
      <c r="C7" s="6" t="s">
        <v>46</v>
      </c>
      <c r="D7" s="75">
        <v>20</v>
      </c>
      <c r="E7" s="73" t="s">
        <v>51</v>
      </c>
      <c r="F7" s="59"/>
      <c r="G7" s="59"/>
      <c r="H7" s="59"/>
      <c r="I7" s="59"/>
      <c r="J7" s="151">
        <v>0.3</v>
      </c>
      <c r="K7" s="159">
        <f>Összesítő!$H$2</f>
        <v>2300</v>
      </c>
      <c r="L7" s="152"/>
      <c r="M7" s="150"/>
      <c r="N7" s="159">
        <v>280</v>
      </c>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row>
    <row r="8" spans="1:60" s="154" customFormat="1" ht="62.25">
      <c r="A8" s="73">
        <v>4</v>
      </c>
      <c r="B8" s="73"/>
      <c r="C8" s="6" t="s">
        <v>67</v>
      </c>
      <c r="D8" s="75">
        <v>60</v>
      </c>
      <c r="E8" s="73" t="s">
        <v>51</v>
      </c>
      <c r="F8" s="59"/>
      <c r="G8" s="59"/>
      <c r="H8" s="59"/>
      <c r="I8" s="59"/>
      <c r="J8" s="151">
        <v>0.3</v>
      </c>
      <c r="K8" s="159">
        <f>Összesítő!$H$2</f>
        <v>2300</v>
      </c>
      <c r="L8" s="152"/>
      <c r="M8" s="150"/>
      <c r="N8" s="159">
        <v>42.827999999999996</v>
      </c>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row>
    <row r="9" spans="1:60" s="154" customFormat="1" ht="62.25">
      <c r="A9" s="73">
        <v>5</v>
      </c>
      <c r="B9" s="73"/>
      <c r="C9" s="6" t="s">
        <v>66</v>
      </c>
      <c r="D9" s="75">
        <v>25</v>
      </c>
      <c r="E9" s="73" t="s">
        <v>51</v>
      </c>
      <c r="F9" s="59"/>
      <c r="G9" s="59"/>
      <c r="H9" s="59"/>
      <c r="I9" s="59"/>
      <c r="J9" s="151">
        <v>0.3</v>
      </c>
      <c r="K9" s="159">
        <f>Összesítő!$H$2</f>
        <v>2300</v>
      </c>
      <c r="L9" s="152"/>
      <c r="M9" s="150"/>
      <c r="N9" s="159">
        <v>81.672</v>
      </c>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row>
    <row r="10" spans="1:60" s="154" customFormat="1" ht="62.25">
      <c r="A10" s="73">
        <v>6</v>
      </c>
      <c r="B10" s="73"/>
      <c r="C10" s="6" t="s">
        <v>0</v>
      </c>
      <c r="D10" s="75">
        <v>10</v>
      </c>
      <c r="E10" s="73" t="s">
        <v>51</v>
      </c>
      <c r="F10" s="59"/>
      <c r="G10" s="59"/>
      <c r="H10" s="59"/>
      <c r="I10" s="59"/>
      <c r="J10" s="151">
        <v>0.3</v>
      </c>
      <c r="K10" s="159">
        <f>Összesítő!$H$2</f>
        <v>2300</v>
      </c>
      <c r="L10" s="152"/>
      <c r="M10" s="150"/>
      <c r="N10" s="159">
        <v>81.672</v>
      </c>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row>
    <row r="11" spans="1:60" s="154" customFormat="1" ht="62.25">
      <c r="A11" s="73">
        <v>7</v>
      </c>
      <c r="B11" s="73"/>
      <c r="C11" s="6" t="s">
        <v>107</v>
      </c>
      <c r="D11" s="75">
        <v>25</v>
      </c>
      <c r="E11" s="73" t="s">
        <v>51</v>
      </c>
      <c r="F11" s="59"/>
      <c r="G11" s="59"/>
      <c r="H11" s="59"/>
      <c r="I11" s="59"/>
      <c r="J11" s="151">
        <v>0.3</v>
      </c>
      <c r="K11" s="159">
        <f>Összesítő!$H$2</f>
        <v>2300</v>
      </c>
      <c r="L11" s="152"/>
      <c r="M11" s="150"/>
      <c r="N11" s="159">
        <v>81.672</v>
      </c>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row>
    <row r="12" spans="1:60" s="154" customFormat="1" ht="78">
      <c r="A12" s="73">
        <v>8</v>
      </c>
      <c r="B12" s="77"/>
      <c r="C12" s="6" t="s">
        <v>109</v>
      </c>
      <c r="D12" s="82">
        <v>85</v>
      </c>
      <c r="E12" s="73" t="s">
        <v>51</v>
      </c>
      <c r="F12" s="59"/>
      <c r="G12" s="59"/>
      <c r="H12" s="59"/>
      <c r="I12" s="59"/>
      <c r="J12" s="151">
        <v>0.2</v>
      </c>
      <c r="K12" s="159">
        <f>Összesítő!$H$2</f>
        <v>2300</v>
      </c>
      <c r="L12" s="152"/>
      <c r="M12" s="150"/>
      <c r="N12" s="159">
        <v>133</v>
      </c>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row>
    <row r="13" spans="1:60" s="62" customFormat="1" ht="62.25">
      <c r="A13" s="73">
        <v>9</v>
      </c>
      <c r="B13" s="73" t="s">
        <v>19</v>
      </c>
      <c r="C13" s="6" t="s">
        <v>20</v>
      </c>
      <c r="D13" s="75">
        <v>35</v>
      </c>
      <c r="E13" s="73" t="s">
        <v>52</v>
      </c>
      <c r="F13" s="59"/>
      <c r="G13" s="59"/>
      <c r="H13" s="59"/>
      <c r="I13" s="59"/>
      <c r="J13" s="151">
        <v>0.15</v>
      </c>
      <c r="K13" s="159">
        <f>Összesítő!$H$2</f>
        <v>2300</v>
      </c>
      <c r="L13" s="152"/>
      <c r="M13" s="150"/>
      <c r="N13" s="159">
        <v>81.672</v>
      </c>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row>
    <row r="14" spans="1:60" s="62" customFormat="1" ht="62.25">
      <c r="A14" s="73">
        <v>10</v>
      </c>
      <c r="B14" s="73" t="s">
        <v>19</v>
      </c>
      <c r="C14" s="6" t="s">
        <v>37</v>
      </c>
      <c r="D14" s="75">
        <v>35</v>
      </c>
      <c r="E14" s="73" t="s">
        <v>52</v>
      </c>
      <c r="F14" s="59"/>
      <c r="G14" s="59"/>
      <c r="H14" s="59"/>
      <c r="I14" s="59"/>
      <c r="J14" s="151">
        <v>0.3</v>
      </c>
      <c r="K14" s="159">
        <f>Összesítő!$H$2</f>
        <v>2300</v>
      </c>
      <c r="L14" s="152"/>
      <c r="M14" s="150"/>
      <c r="N14" s="159">
        <v>81.672</v>
      </c>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row>
    <row r="15" spans="1:60" ht="62.25">
      <c r="A15" s="73">
        <v>11</v>
      </c>
      <c r="B15" s="73" t="s">
        <v>19</v>
      </c>
      <c r="C15" s="6" t="s">
        <v>35</v>
      </c>
      <c r="D15" s="75">
        <v>35</v>
      </c>
      <c r="E15" s="73" t="s">
        <v>52</v>
      </c>
      <c r="F15" s="59"/>
      <c r="G15" s="59"/>
      <c r="H15" s="59"/>
      <c r="I15" s="59"/>
      <c r="J15" s="151">
        <v>0.3</v>
      </c>
      <c r="K15" s="159">
        <f>Összesítő!$H$2</f>
        <v>2300</v>
      </c>
      <c r="L15" s="152"/>
      <c r="M15" s="150"/>
      <c r="N15" s="159">
        <v>81.672</v>
      </c>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row>
    <row r="16" spans="1:60" ht="15">
      <c r="A16" s="77" t="s">
        <v>40</v>
      </c>
      <c r="B16" s="93"/>
      <c r="C16" s="6"/>
      <c r="D16" s="106"/>
      <c r="E16" s="107"/>
      <c r="F16" s="101"/>
      <c r="G16" s="101"/>
      <c r="H16" s="101"/>
      <c r="I16" s="101"/>
      <c r="J16" s="105"/>
      <c r="K16" s="101"/>
      <c r="L16" s="71"/>
      <c r="M16" s="10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row>
    <row r="17" spans="1:60" ht="15">
      <c r="A17" s="149"/>
      <c r="B17" s="149"/>
      <c r="C17" s="65" t="s">
        <v>10</v>
      </c>
      <c r="D17" s="86"/>
      <c r="E17" s="86"/>
      <c r="F17" s="102"/>
      <c r="G17" s="102"/>
      <c r="H17" s="102">
        <f>SUM(H5:H16)</f>
        <v>0</v>
      </c>
      <c r="I17" s="102">
        <f>SUM(I5:I16)</f>
        <v>0</v>
      </c>
      <c r="J17" s="123"/>
      <c r="K17" s="123"/>
      <c r="L17" s="123"/>
      <c r="M17" s="102"/>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row>
    <row r="18" spans="1:60" ht="15">
      <c r="A18" s="71"/>
      <c r="B18" s="71"/>
      <c r="C18"/>
      <c r="D18" s="71"/>
      <c r="E18" s="71"/>
      <c r="F18" s="63"/>
      <c r="G18" s="63"/>
      <c r="H18" s="63"/>
      <c r="I18"/>
      <c r="J18"/>
      <c r="K18"/>
      <c r="L18"/>
      <c r="M18" s="63"/>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row>
    <row r="19" spans="1:60" ht="15">
      <c r="A19"/>
      <c r="B19"/>
      <c r="C19"/>
      <c r="D19"/>
      <c r="E19"/>
      <c r="F19" s="63"/>
      <c r="G19" s="63"/>
      <c r="H19" s="63"/>
      <c r="I19"/>
      <c r="J19"/>
      <c r="K19"/>
      <c r="L19"/>
      <c r="M19" s="6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row>
    <row r="20" spans="1:60" ht="15">
      <c r="A20"/>
      <c r="B20"/>
      <c r="C20" s="2"/>
      <c r="D20"/>
      <c r="E20"/>
      <c r="F20" s="63"/>
      <c r="G20" s="63"/>
      <c r="H20" s="63"/>
      <c r="I20"/>
      <c r="J20"/>
      <c r="K20"/>
      <c r="L20"/>
      <c r="M20" s="63"/>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row>
    <row r="21" spans="1:60" ht="15">
      <c r="A21"/>
      <c r="B21"/>
      <c r="C21" s="2"/>
      <c r="D21"/>
      <c r="E21"/>
      <c r="F21" s="63"/>
      <c r="G21" s="63"/>
      <c r="H21" s="63"/>
      <c r="I21"/>
      <c r="J21"/>
      <c r="K21"/>
      <c r="L21"/>
      <c r="M21" s="63"/>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row>
    <row r="22" spans="3:13" ht="15">
      <c r="C22" s="2"/>
      <c r="D22"/>
      <c r="E22"/>
      <c r="F22" s="63"/>
      <c r="G22" s="63"/>
      <c r="H22" s="63"/>
      <c r="I22"/>
      <c r="J22"/>
      <c r="K22"/>
      <c r="L22"/>
      <c r="M22" s="63"/>
    </row>
    <row r="23" spans="3:13" ht="15">
      <c r="C23"/>
      <c r="D23"/>
      <c r="E23"/>
      <c r="F23" s="63"/>
      <c r="G23" s="63"/>
      <c r="H23" s="63"/>
      <c r="I23"/>
      <c r="J23"/>
      <c r="K23"/>
      <c r="L23"/>
      <c r="M23" s="63"/>
    </row>
    <row r="24" spans="3:13" ht="15">
      <c r="C24"/>
      <c r="D24"/>
      <c r="E24"/>
      <c r="F24" s="63"/>
      <c r="G24" s="63"/>
      <c r="H24" s="63"/>
      <c r="I24"/>
      <c r="J24"/>
      <c r="K24"/>
      <c r="L24"/>
      <c r="M24" s="63"/>
    </row>
    <row r="25" spans="3:13" ht="15">
      <c r="C25"/>
      <c r="D25"/>
      <c r="E25"/>
      <c r="F25" s="63"/>
      <c r="G25" s="61"/>
      <c r="H25" s="108"/>
      <c r="I25" s="106"/>
      <c r="J25" s="107"/>
      <c r="K25"/>
      <c r="L25"/>
      <c r="M25" s="63"/>
    </row>
    <row r="26" spans="3:13" ht="15">
      <c r="C26"/>
      <c r="D26"/>
      <c r="E26"/>
      <c r="F26" s="63"/>
      <c r="G26" s="61"/>
      <c r="H26" s="108"/>
      <c r="I26" s="106"/>
      <c r="J26" s="107"/>
      <c r="K26"/>
      <c r="L26"/>
      <c r="M26" s="63"/>
    </row>
    <row r="27" spans="3:13" ht="15">
      <c r="C27"/>
      <c r="D27"/>
      <c r="E27"/>
      <c r="F27" s="63"/>
      <c r="G27" s="61"/>
      <c r="H27" s="108"/>
      <c r="I27" s="106"/>
      <c r="J27" s="107"/>
      <c r="K27"/>
      <c r="L27"/>
      <c r="M27" s="63"/>
    </row>
    <row r="28" spans="3:13" ht="15">
      <c r="C28"/>
      <c r="D28"/>
      <c r="E28"/>
      <c r="F28" s="63"/>
      <c r="G28" s="61"/>
      <c r="H28" s="108"/>
      <c r="I28" s="106"/>
      <c r="J28" s="107"/>
      <c r="K28"/>
      <c r="L28"/>
      <c r="M28" s="63"/>
    </row>
    <row r="29" spans="3:13" ht="15">
      <c r="C29"/>
      <c r="D29"/>
      <c r="E29"/>
      <c r="F29" s="63"/>
      <c r="G29" s="61"/>
      <c r="H29" s="108"/>
      <c r="I29" s="109"/>
      <c r="J29" s="107"/>
      <c r="K29"/>
      <c r="L29"/>
      <c r="M29" s="63"/>
    </row>
    <row r="30" spans="3:13" ht="15">
      <c r="C30"/>
      <c r="D30"/>
      <c r="E30"/>
      <c r="F30" s="63"/>
      <c r="G30" s="61"/>
      <c r="H30" s="108"/>
      <c r="I30" s="109"/>
      <c r="J30" s="107"/>
      <c r="K30"/>
      <c r="L30"/>
      <c r="M30" s="63"/>
    </row>
    <row r="31" spans="3:13" ht="15">
      <c r="C31"/>
      <c r="D31"/>
      <c r="E31"/>
      <c r="F31" s="63"/>
      <c r="G31" s="61"/>
      <c r="H31" s="108"/>
      <c r="I31" s="106"/>
      <c r="J31" s="107"/>
      <c r="K31"/>
      <c r="L31"/>
      <c r="M31" s="63"/>
    </row>
    <row r="32" spans="3:13" ht="15">
      <c r="C32"/>
      <c r="D32"/>
      <c r="E32"/>
      <c r="F32" s="63"/>
      <c r="G32" s="61"/>
      <c r="H32" s="108"/>
      <c r="I32" s="106"/>
      <c r="J32" s="107"/>
      <c r="K32"/>
      <c r="L32"/>
      <c r="M32" s="63"/>
    </row>
    <row r="33" spans="3:13" ht="15">
      <c r="C33"/>
      <c r="D33"/>
      <c r="E33"/>
      <c r="F33" s="63"/>
      <c r="G33" s="61"/>
      <c r="H33" s="108"/>
      <c r="I33" s="106"/>
      <c r="J33" s="107"/>
      <c r="K33"/>
      <c r="L33"/>
      <c r="M33" s="63"/>
    </row>
    <row r="34" spans="3:13" ht="15">
      <c r="C34"/>
      <c r="D34"/>
      <c r="E34"/>
      <c r="F34" s="63"/>
      <c r="G34" s="61"/>
      <c r="H34" s="108"/>
      <c r="I34" s="106"/>
      <c r="J34" s="107"/>
      <c r="K34"/>
      <c r="L34"/>
      <c r="M34" s="63"/>
    </row>
    <row r="35" spans="3:13" ht="15">
      <c r="C35"/>
      <c r="D35"/>
      <c r="E35"/>
      <c r="F35" s="63"/>
      <c r="G35" s="61"/>
      <c r="H35" s="108"/>
      <c r="I35" s="106"/>
      <c r="J35" s="107"/>
      <c r="K35"/>
      <c r="L35"/>
      <c r="M35" s="63"/>
    </row>
    <row r="36" spans="3:13" ht="15">
      <c r="C36"/>
      <c r="D36"/>
      <c r="E36"/>
      <c r="F36" s="63"/>
      <c r="G36" s="61"/>
      <c r="H36" s="108"/>
      <c r="I36" s="106"/>
      <c r="J36" s="107"/>
      <c r="K36"/>
      <c r="L36"/>
      <c r="M36" s="63"/>
    </row>
    <row r="37" spans="3:13" ht="15">
      <c r="C37"/>
      <c r="D37"/>
      <c r="E37"/>
      <c r="F37" s="63"/>
      <c r="G37" s="61"/>
      <c r="H37" s="108"/>
      <c r="I37" s="106"/>
      <c r="J37" s="107"/>
      <c r="K37"/>
      <c r="L37"/>
      <c r="M37" s="63"/>
    </row>
    <row r="38" spans="6:13" ht="15">
      <c r="F38" s="63"/>
      <c r="G38" s="61"/>
      <c r="H38" s="108"/>
      <c r="I38" s="106"/>
      <c r="J38" s="107"/>
      <c r="K38"/>
      <c r="L38"/>
      <c r="M38" s="63"/>
    </row>
    <row r="39" spans="6:13" ht="15">
      <c r="F39" s="63"/>
      <c r="G39" s="61"/>
      <c r="H39" s="108"/>
      <c r="I39" s="106"/>
      <c r="J39" s="107"/>
      <c r="K39"/>
      <c r="L39"/>
      <c r="M39" s="63"/>
    </row>
    <row r="40" spans="6:13" ht="15">
      <c r="F40" s="63"/>
      <c r="G40" s="61"/>
      <c r="H40" s="108"/>
      <c r="I40" s="106"/>
      <c r="J40" s="107"/>
      <c r="K40"/>
      <c r="L40"/>
      <c r="M40" s="63"/>
    </row>
    <row r="41" spans="6:13" ht="15">
      <c r="F41" s="63"/>
      <c r="G41" s="61"/>
      <c r="H41" s="108"/>
      <c r="I41" s="106"/>
      <c r="J41" s="107"/>
      <c r="K41"/>
      <c r="L41"/>
      <c r="M41" s="63"/>
    </row>
    <row r="42" spans="6:13" ht="15">
      <c r="F42" s="63"/>
      <c r="G42" s="61"/>
      <c r="H42" s="108"/>
      <c r="I42" s="106"/>
      <c r="J42" s="107"/>
      <c r="K42"/>
      <c r="L42"/>
      <c r="M42" s="63"/>
    </row>
    <row r="43" spans="6:13" ht="15">
      <c r="F43" s="63"/>
      <c r="G43" s="61"/>
      <c r="H43" s="108"/>
      <c r="I43" s="106"/>
      <c r="J43" s="107"/>
      <c r="K43"/>
      <c r="L43"/>
      <c r="M43" s="63"/>
    </row>
    <row r="44" spans="6:13" ht="15">
      <c r="F44" s="63"/>
      <c r="G44" s="61"/>
      <c r="H44" s="108"/>
      <c r="I44" s="106"/>
      <c r="J44" s="107"/>
      <c r="K44"/>
      <c r="L44"/>
      <c r="M44" s="63"/>
    </row>
    <row r="45" spans="6:13" ht="15">
      <c r="F45" s="63"/>
      <c r="G45" s="61"/>
      <c r="H45" s="108"/>
      <c r="I45" s="106"/>
      <c r="J45" s="107"/>
      <c r="K45"/>
      <c r="L45"/>
      <c r="M45" s="63"/>
    </row>
    <row r="46" spans="6:13" ht="15">
      <c r="F46" s="63"/>
      <c r="G46" s="61"/>
      <c r="H46" s="108"/>
      <c r="I46" s="106"/>
      <c r="J46" s="107"/>
      <c r="K46"/>
      <c r="L46"/>
      <c r="M46" s="63"/>
    </row>
    <row r="47" spans="6:13" ht="52.5" customHeight="1">
      <c r="F47" s="63"/>
      <c r="G47" s="61"/>
      <c r="H47" s="108"/>
      <c r="I47" s="106"/>
      <c r="J47" s="107"/>
      <c r="K47"/>
      <c r="L47"/>
      <c r="M47" s="63"/>
    </row>
    <row r="48" spans="6:13" ht="15">
      <c r="F48" s="63"/>
      <c r="G48" s="61"/>
      <c r="H48" s="108"/>
      <c r="I48" s="106"/>
      <c r="J48" s="107"/>
      <c r="K48"/>
      <c r="L48"/>
      <c r="M48" s="63"/>
    </row>
    <row r="49" spans="6:13" ht="15">
      <c r="F49" s="63"/>
      <c r="G49" s="61"/>
      <c r="H49" s="108"/>
      <c r="I49" s="106"/>
      <c r="J49" s="107"/>
      <c r="K49"/>
      <c r="L49"/>
      <c r="M49" s="63"/>
    </row>
    <row r="50" spans="6:13" ht="15">
      <c r="F50" s="63"/>
      <c r="G50" s="61"/>
      <c r="H50" s="108"/>
      <c r="I50" s="106"/>
      <c r="J50" s="107"/>
      <c r="K50"/>
      <c r="L50"/>
      <c r="M50" s="63"/>
    </row>
    <row r="51" spans="6:13" ht="15">
      <c r="F51" s="63"/>
      <c r="G51" s="61"/>
      <c r="H51" s="108"/>
      <c r="I51" s="106"/>
      <c r="J51" s="107"/>
      <c r="K51"/>
      <c r="L51"/>
      <c r="M51" s="63"/>
    </row>
    <row r="52" spans="6:13" ht="15">
      <c r="F52" s="63"/>
      <c r="G52" s="83"/>
      <c r="H52" s="108"/>
      <c r="I52" s="106"/>
      <c r="J52" s="107"/>
      <c r="K52"/>
      <c r="L52"/>
      <c r="M52" s="63"/>
    </row>
    <row r="53" spans="6:13" ht="15">
      <c r="F53" s="63"/>
      <c r="G53" s="83"/>
      <c r="H53" s="108"/>
      <c r="I53" s="106"/>
      <c r="J53" s="107"/>
      <c r="K53"/>
      <c r="L53"/>
      <c r="M53" s="63"/>
    </row>
    <row r="54" spans="6:13" ht="15">
      <c r="F54" s="63"/>
      <c r="G54" s="83"/>
      <c r="H54" s="108"/>
      <c r="I54" s="106"/>
      <c r="J54" s="107"/>
      <c r="K54"/>
      <c r="L54"/>
      <c r="M54" s="63"/>
    </row>
    <row r="55" spans="6:13" ht="15">
      <c r="F55" s="63"/>
      <c r="G55" s="83"/>
      <c r="H55" s="108"/>
      <c r="I55" s="106"/>
      <c r="J55" s="107"/>
      <c r="K55"/>
      <c r="L55"/>
      <c r="M55" s="63"/>
    </row>
    <row r="56" spans="6:13" ht="15">
      <c r="F56" s="63"/>
      <c r="G56" s="83"/>
      <c r="H56" s="108"/>
      <c r="I56" s="106"/>
      <c r="J56" s="110"/>
      <c r="K56"/>
      <c r="L56"/>
      <c r="M56" s="63"/>
    </row>
    <row r="57" spans="6:13" ht="15">
      <c r="F57" s="63"/>
      <c r="G57" s="83"/>
      <c r="H57" s="108"/>
      <c r="I57" s="106"/>
      <c r="J57" s="110"/>
      <c r="K57"/>
      <c r="L57"/>
      <c r="M57" s="63"/>
    </row>
    <row r="58" spans="6:13" ht="15">
      <c r="F58" s="63"/>
      <c r="G58" s="83"/>
      <c r="H58" s="108"/>
      <c r="I58" s="106"/>
      <c r="J58" s="107"/>
      <c r="K58"/>
      <c r="L58"/>
      <c r="M58" s="63"/>
    </row>
    <row r="59" spans="6:13" ht="15">
      <c r="F59" s="63"/>
      <c r="G59" s="83"/>
      <c r="H59" s="108"/>
      <c r="I59" s="106"/>
      <c r="J59" s="107"/>
      <c r="K59"/>
      <c r="L59"/>
      <c r="M59" s="63"/>
    </row>
    <row r="60" spans="6:13" ht="15">
      <c r="F60" s="63"/>
      <c r="G60" s="83"/>
      <c r="H60" s="108"/>
      <c r="I60" s="106"/>
      <c r="J60" s="107"/>
      <c r="K60"/>
      <c r="L60"/>
      <c r="M60" s="63"/>
    </row>
    <row r="61" spans="6:13" ht="15">
      <c r="F61" s="63"/>
      <c r="G61" s="83"/>
      <c r="H61" s="108"/>
      <c r="I61" s="106"/>
      <c r="J61" s="107"/>
      <c r="K61"/>
      <c r="L61"/>
      <c r="M61" s="63"/>
    </row>
    <row r="62" spans="6:13" ht="15">
      <c r="F62" s="63"/>
      <c r="G62" s="83"/>
      <c r="H62" s="108"/>
      <c r="I62" s="106"/>
      <c r="J62" s="107"/>
      <c r="K62"/>
      <c r="L62"/>
      <c r="M62" s="63"/>
    </row>
    <row r="63" spans="6:13" ht="15">
      <c r="F63" s="63"/>
      <c r="G63" s="83"/>
      <c r="H63" s="108"/>
      <c r="I63" s="106"/>
      <c r="J63" s="107"/>
      <c r="K63"/>
      <c r="L63"/>
      <c r="M63" s="63"/>
    </row>
    <row r="64" spans="6:13" ht="15">
      <c r="F64" s="63"/>
      <c r="G64" s="83"/>
      <c r="H64" s="108"/>
      <c r="I64" s="106"/>
      <c r="J64" s="107"/>
      <c r="K64"/>
      <c r="L64"/>
      <c r="M64" s="63"/>
    </row>
    <row r="65" spans="6:13" ht="15">
      <c r="F65" s="63"/>
      <c r="G65" s="63"/>
      <c r="H65" s="63"/>
      <c r="I65"/>
      <c r="J65"/>
      <c r="K65"/>
      <c r="L65"/>
      <c r="M65" s="63"/>
    </row>
    <row r="66" spans="6:13" ht="15">
      <c r="F66" s="63"/>
      <c r="G66" s="63"/>
      <c r="H66" s="63"/>
      <c r="I66"/>
      <c r="J66"/>
      <c r="K66"/>
      <c r="L66"/>
      <c r="M66" s="63"/>
    </row>
    <row r="67" spans="6:13" ht="15">
      <c r="F67" s="63"/>
      <c r="G67" s="63"/>
      <c r="H67" s="63"/>
      <c r="I67"/>
      <c r="J67"/>
      <c r="K67"/>
      <c r="L67"/>
      <c r="M67" s="63"/>
    </row>
    <row r="68" spans="1:13" ht="15">
      <c r="A68" s="73"/>
      <c r="B68" s="36"/>
      <c r="C68" s="6"/>
      <c r="D68" s="111"/>
      <c r="E68" s="112"/>
      <c r="F68" s="63"/>
      <c r="G68" s="63"/>
      <c r="H68" s="63"/>
      <c r="I68"/>
      <c r="J68"/>
      <c r="K68"/>
      <c r="L68"/>
      <c r="M68" s="63"/>
    </row>
    <row r="69" spans="1:13" ht="15">
      <c r="A69" s="73"/>
      <c r="B69" s="36"/>
      <c r="C69" s="6"/>
      <c r="D69" s="113"/>
      <c r="E69" s="112"/>
      <c r="F69" s="63"/>
      <c r="G69" s="63"/>
      <c r="H69" s="63"/>
      <c r="I69"/>
      <c r="J69"/>
      <c r="K69"/>
      <c r="L69"/>
      <c r="M69" s="63"/>
    </row>
    <row r="70" spans="1:13" ht="15">
      <c r="A70" s="73"/>
      <c r="B70" s="36"/>
      <c r="C70" s="6"/>
      <c r="D70" s="111"/>
      <c r="E70" s="112"/>
      <c r="F70" s="63"/>
      <c r="G70" s="63"/>
      <c r="H70" s="63"/>
      <c r="I70"/>
      <c r="J70"/>
      <c r="K70"/>
      <c r="L70"/>
      <c r="M70" s="63"/>
    </row>
    <row r="71" spans="1:13" ht="15">
      <c r="A71" s="73"/>
      <c r="B71" s="36"/>
      <c r="C71" s="6"/>
      <c r="D71" s="113"/>
      <c r="E71" s="112"/>
      <c r="F71" s="63"/>
      <c r="G71" s="63"/>
      <c r="H71" s="63"/>
      <c r="I71"/>
      <c r="J71"/>
      <c r="K71"/>
      <c r="L71"/>
      <c r="M71" s="63"/>
    </row>
    <row r="72" spans="1:13" ht="15">
      <c r="A72" s="73"/>
      <c r="B72" s="36"/>
      <c r="C72" s="6"/>
      <c r="D72" s="113"/>
      <c r="E72" s="112"/>
      <c r="F72" s="63"/>
      <c r="G72" s="63"/>
      <c r="H72" s="63"/>
      <c r="I72"/>
      <c r="J72"/>
      <c r="K72"/>
      <c r="L72"/>
      <c r="M72" s="63"/>
    </row>
  </sheetData>
  <sheetProtection/>
  <mergeCells count="3">
    <mergeCell ref="F1:G1"/>
    <mergeCell ref="H1:I1"/>
    <mergeCell ref="J2:K2"/>
  </mergeCells>
  <printOptions horizontalCentered="1"/>
  <pageMargins left="0.7874015748031497" right="0.3937007874015748" top="1.1811023622047245" bottom="0.7874015748031497" header="0.3937007874015748" footer="0.3937007874015748"/>
  <pageSetup horizontalDpi="600" verticalDpi="600" orientation="landscape" paperSize="9" r:id="rId2"/>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2017 január 20.&amp;"Arial Narrow,Normál"
&amp;P/&amp;N&amp;R&amp;"Arial Narrow,Normál"&amp;8Munkaszám: 2016-064
Verzió: 00</oddFooter>
  </headerFooter>
  <legacyDrawingHF r:id="rId1"/>
</worksheet>
</file>

<file path=xl/worksheets/sheet3.xml><?xml version="1.0" encoding="utf-8"?>
<worksheet xmlns="http://schemas.openxmlformats.org/spreadsheetml/2006/main" xmlns:r="http://schemas.openxmlformats.org/officeDocument/2006/relationships">
  <sheetPr codeName="Munka3">
    <tabColor rgb="FF92D050"/>
  </sheetPr>
  <dimension ref="A1:BD38"/>
  <sheetViews>
    <sheetView view="pageBreakPreview" zoomScale="85" zoomScaleSheetLayoutView="85" workbookViewId="0" topLeftCell="A10">
      <selection activeCell="F10" sqref="F10:I15"/>
    </sheetView>
  </sheetViews>
  <sheetFormatPr defaultColWidth="9" defaultRowHeight="15"/>
  <cols>
    <col min="1" max="1" width="4.59765625" style="119" customWidth="1"/>
    <col min="2" max="2" width="7" style="119" customWidth="1"/>
    <col min="3" max="3" width="56.59765625" style="119" customWidth="1"/>
    <col min="4" max="4" width="7.5" style="119" customWidth="1"/>
    <col min="5" max="5" width="5.59765625" style="119" customWidth="1"/>
    <col min="6" max="6" width="9.8984375" style="119" customWidth="1"/>
    <col min="7" max="7" width="8.5" style="119" customWidth="1"/>
    <col min="8" max="8" width="11.69921875" style="119" customWidth="1"/>
    <col min="9" max="9" width="9.3984375" style="119" customWidth="1"/>
    <col min="10" max="11" width="8.8984375" style="119" customWidth="1"/>
    <col min="12" max="12" width="2.3984375" style="119" customWidth="1"/>
    <col min="13" max="13" width="8.8984375" style="119" customWidth="1"/>
    <col min="14" max="14" width="9.8984375" style="119" customWidth="1"/>
    <col min="15" max="16384" width="9" style="119" customWidth="1"/>
  </cols>
  <sheetData>
    <row r="1" spans="1:56" s="79" customFormat="1" ht="27">
      <c r="A1" s="67" t="s">
        <v>38</v>
      </c>
      <c r="B1" s="67" t="s">
        <v>21</v>
      </c>
      <c r="C1" s="67" t="s">
        <v>48</v>
      </c>
      <c r="D1" s="69" t="s">
        <v>3</v>
      </c>
      <c r="E1" s="67" t="s">
        <v>18</v>
      </c>
      <c r="F1" s="175" t="s">
        <v>57</v>
      </c>
      <c r="G1" s="175"/>
      <c r="H1" s="175" t="s">
        <v>58</v>
      </c>
      <c r="I1" s="175"/>
      <c r="J1" s="97" t="s">
        <v>59</v>
      </c>
      <c r="K1" s="97" t="s">
        <v>60</v>
      </c>
      <c r="L1" s="78"/>
      <c r="M1" s="78"/>
      <c r="N1" s="78" t="s">
        <v>75</v>
      </c>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row>
    <row r="2" spans="1:56" s="126" customFormat="1" ht="15">
      <c r="A2" s="114"/>
      <c r="B2" s="114"/>
      <c r="C2" s="114"/>
      <c r="D2" s="125"/>
      <c r="E2" s="114"/>
      <c r="F2" s="96" t="s">
        <v>61</v>
      </c>
      <c r="G2" s="96" t="s">
        <v>34</v>
      </c>
      <c r="H2" s="96" t="s">
        <v>61</v>
      </c>
      <c r="I2" s="96" t="s">
        <v>34</v>
      </c>
      <c r="J2" s="176"/>
      <c r="K2" s="176"/>
      <c r="L2" s="115"/>
      <c r="M2" s="115"/>
      <c r="N2" s="142">
        <f>Összesítő!$H$3</f>
        <v>0.85</v>
      </c>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row>
    <row r="3" spans="1:14" ht="15">
      <c r="A3" s="107"/>
      <c r="B3" s="107"/>
      <c r="C3" s="127" t="s">
        <v>11</v>
      </c>
      <c r="D3" s="106"/>
      <c r="E3" s="107"/>
      <c r="F3" s="117"/>
      <c r="G3" s="118"/>
      <c r="H3" s="118"/>
      <c r="I3" s="118"/>
      <c r="J3" s="104"/>
      <c r="K3" s="104"/>
      <c r="N3" s="117"/>
    </row>
    <row r="4" spans="1:14" s="116" customFormat="1" ht="15">
      <c r="A4" s="120"/>
      <c r="B4" s="120"/>
      <c r="C4" s="128"/>
      <c r="D4" s="129"/>
      <c r="E4" s="120"/>
      <c r="F4" s="100"/>
      <c r="G4" s="101"/>
      <c r="H4" s="101"/>
      <c r="I4" s="101"/>
      <c r="J4" s="105"/>
      <c r="K4" s="101"/>
      <c r="N4" s="100"/>
    </row>
    <row r="5" spans="1:14" s="116" customFormat="1" ht="192" customHeight="1">
      <c r="A5" s="120"/>
      <c r="B5" s="120"/>
      <c r="C5" s="130" t="s">
        <v>1</v>
      </c>
      <c r="D5" s="130"/>
      <c r="E5" s="130"/>
      <c r="F5" s="101"/>
      <c r="G5" s="101"/>
      <c r="H5" s="101"/>
      <c r="I5" s="101"/>
      <c r="J5" s="105"/>
      <c r="K5" s="101"/>
      <c r="N5" s="101"/>
    </row>
    <row r="6" spans="1:14" s="116" customFormat="1" ht="46.5">
      <c r="A6" s="73">
        <v>1</v>
      </c>
      <c r="B6" s="120"/>
      <c r="C6" s="121" t="s">
        <v>108</v>
      </c>
      <c r="D6" s="134">
        <v>170</v>
      </c>
      <c r="E6" s="73" t="s">
        <v>51</v>
      </c>
      <c r="F6" s="59"/>
      <c r="G6" s="59"/>
      <c r="H6" s="59"/>
      <c r="I6" s="59"/>
      <c r="J6" s="147">
        <v>0.8</v>
      </c>
      <c r="K6" s="159">
        <f>Összesítő!$H$2</f>
        <v>2300</v>
      </c>
      <c r="L6" s="148"/>
      <c r="M6" s="145"/>
      <c r="N6" s="146">
        <v>3800</v>
      </c>
    </row>
    <row r="7" spans="1:14" s="116" customFormat="1" ht="46.5">
      <c r="A7" s="73">
        <v>2</v>
      </c>
      <c r="B7" s="120"/>
      <c r="C7" s="121" t="s">
        <v>100</v>
      </c>
      <c r="D7" s="134">
        <v>20</v>
      </c>
      <c r="E7" s="73" t="s">
        <v>51</v>
      </c>
      <c r="F7" s="59"/>
      <c r="G7" s="59"/>
      <c r="H7" s="59"/>
      <c r="I7" s="59"/>
      <c r="J7" s="160">
        <v>0.4</v>
      </c>
      <c r="K7" s="159">
        <f>Összesítő!$H$2</f>
        <v>2300</v>
      </c>
      <c r="L7" s="161"/>
      <c r="M7" s="158"/>
      <c r="N7" s="159">
        <v>820</v>
      </c>
    </row>
    <row r="8" spans="1:14" s="116" customFormat="1" ht="46.5">
      <c r="A8" s="73">
        <v>3</v>
      </c>
      <c r="B8" s="120"/>
      <c r="C8" s="121" t="s">
        <v>80</v>
      </c>
      <c r="D8" s="134">
        <v>20</v>
      </c>
      <c r="E8" s="73" t="s">
        <v>51</v>
      </c>
      <c r="F8" s="59"/>
      <c r="G8" s="59"/>
      <c r="H8" s="59"/>
      <c r="I8" s="59"/>
      <c r="J8" s="147">
        <v>0.15</v>
      </c>
      <c r="K8" s="159">
        <f>Összesítő!$H$2</f>
        <v>2300</v>
      </c>
      <c r="L8" s="148"/>
      <c r="M8" s="145"/>
      <c r="N8" s="146">
        <v>380</v>
      </c>
    </row>
    <row r="9" spans="1:14" s="116" customFormat="1" ht="46.5">
      <c r="A9" s="73">
        <v>4</v>
      </c>
      <c r="B9" s="120"/>
      <c r="C9" s="121" t="s">
        <v>81</v>
      </c>
      <c r="D9" s="134">
        <v>200</v>
      </c>
      <c r="E9" s="73" t="s">
        <v>51</v>
      </c>
      <c r="F9" s="59"/>
      <c r="G9" s="59"/>
      <c r="H9" s="59"/>
      <c r="I9" s="59"/>
      <c r="J9" s="147">
        <v>0.15</v>
      </c>
      <c r="K9" s="159">
        <f>Összesítő!$H$2</f>
        <v>2300</v>
      </c>
      <c r="L9" s="148"/>
      <c r="M9" s="145"/>
      <c r="N9" s="146">
        <v>238</v>
      </c>
    </row>
    <row r="10" spans="1:14" s="116" customFormat="1" ht="46.5">
      <c r="A10" s="73">
        <v>5</v>
      </c>
      <c r="B10" s="120"/>
      <c r="C10" s="121" t="s">
        <v>105</v>
      </c>
      <c r="D10" s="134">
        <v>30</v>
      </c>
      <c r="E10" s="73" t="s">
        <v>51</v>
      </c>
      <c r="F10" s="59"/>
      <c r="G10" s="59"/>
      <c r="H10" s="59"/>
      <c r="I10" s="59"/>
      <c r="J10" s="147">
        <v>0.15</v>
      </c>
      <c r="K10" s="159">
        <f>Összesítő!$H$2</f>
        <v>2300</v>
      </c>
      <c r="L10" s="148"/>
      <c r="M10" s="145"/>
      <c r="N10" s="146">
        <v>0</v>
      </c>
    </row>
    <row r="11" spans="1:14" s="116" customFormat="1" ht="46.5">
      <c r="A11" s="73">
        <v>6</v>
      </c>
      <c r="B11" s="120"/>
      <c r="C11" s="121" t="s">
        <v>54</v>
      </c>
      <c r="D11" s="134">
        <v>100</v>
      </c>
      <c r="E11" s="73" t="s">
        <v>51</v>
      </c>
      <c r="F11" s="59"/>
      <c r="G11" s="59"/>
      <c r="H11" s="59"/>
      <c r="I11" s="59"/>
      <c r="J11" s="147">
        <v>0.15</v>
      </c>
      <c r="K11" s="159">
        <f>Összesítő!$H$2</f>
        <v>2300</v>
      </c>
      <c r="L11" s="148"/>
      <c r="M11" s="145"/>
      <c r="N11" s="146">
        <v>105</v>
      </c>
    </row>
    <row r="12" spans="1:14" s="116" customFormat="1" ht="46.5">
      <c r="A12" s="73">
        <v>7</v>
      </c>
      <c r="B12" s="120"/>
      <c r="C12" s="121" t="s">
        <v>53</v>
      </c>
      <c r="D12" s="134">
        <v>125</v>
      </c>
      <c r="E12" s="73" t="s">
        <v>51</v>
      </c>
      <c r="F12" s="59"/>
      <c r="G12" s="59"/>
      <c r="H12" s="59"/>
      <c r="I12" s="59"/>
      <c r="J12" s="147">
        <v>0.15</v>
      </c>
      <c r="K12" s="159">
        <f>Összesítő!$H$2</f>
        <v>2300</v>
      </c>
      <c r="L12" s="148"/>
      <c r="M12" s="145"/>
      <c r="N12" s="146">
        <v>105</v>
      </c>
    </row>
    <row r="13" spans="1:14" s="116" customFormat="1" ht="46.5">
      <c r="A13" s="73">
        <v>8</v>
      </c>
      <c r="B13" s="120"/>
      <c r="C13" s="121" t="s">
        <v>74</v>
      </c>
      <c r="D13" s="134">
        <v>20</v>
      </c>
      <c r="E13" s="73" t="s">
        <v>51</v>
      </c>
      <c r="F13" s="59"/>
      <c r="G13" s="59"/>
      <c r="H13" s="59"/>
      <c r="I13" s="59"/>
      <c r="J13" s="147">
        <v>0.15</v>
      </c>
      <c r="K13" s="159">
        <f>Összesítő!$H$2</f>
        <v>2300</v>
      </c>
      <c r="L13" s="148"/>
      <c r="M13" s="145"/>
      <c r="N13" s="146">
        <v>105</v>
      </c>
    </row>
    <row r="14" spans="1:14" s="116" customFormat="1" ht="30.75">
      <c r="A14" s="73">
        <v>9</v>
      </c>
      <c r="B14" s="120"/>
      <c r="C14" s="121" t="s">
        <v>24</v>
      </c>
      <c r="D14" s="134">
        <v>10</v>
      </c>
      <c r="E14" s="73" t="s">
        <v>51</v>
      </c>
      <c r="F14" s="59"/>
      <c r="G14" s="59"/>
      <c r="H14" s="59"/>
      <c r="I14" s="59"/>
      <c r="J14" s="147">
        <v>0.15</v>
      </c>
      <c r="K14" s="159">
        <f>Összesítő!$H$2</f>
        <v>2300</v>
      </c>
      <c r="L14" s="148"/>
      <c r="M14" s="145"/>
      <c r="N14" s="146">
        <v>121</v>
      </c>
    </row>
    <row r="15" spans="1:14" s="116" customFormat="1" ht="30.75">
      <c r="A15" s="73">
        <v>10</v>
      </c>
      <c r="B15" s="120"/>
      <c r="C15" s="121" t="s">
        <v>25</v>
      </c>
      <c r="D15" s="134">
        <v>10</v>
      </c>
      <c r="E15" s="73" t="s">
        <v>51</v>
      </c>
      <c r="F15" s="59"/>
      <c r="G15" s="59"/>
      <c r="H15" s="59"/>
      <c r="I15" s="59"/>
      <c r="J15" s="147">
        <v>0.15</v>
      </c>
      <c r="K15" s="159">
        <f>Összesítő!$H$2</f>
        <v>2300</v>
      </c>
      <c r="L15" s="148"/>
      <c r="M15" s="145"/>
      <c r="N15" s="146">
        <v>86</v>
      </c>
    </row>
    <row r="16" spans="1:14" ht="15">
      <c r="A16" s="120"/>
      <c r="B16" s="120"/>
      <c r="C16" s="121"/>
      <c r="D16" s="129"/>
      <c r="E16" s="120"/>
      <c r="F16" s="116"/>
      <c r="G16" s="116"/>
      <c r="H16" s="116"/>
      <c r="K16" s="59"/>
      <c r="N16" s="116"/>
    </row>
    <row r="17" spans="1:14" ht="15">
      <c r="A17" s="131"/>
      <c r="B17" s="107"/>
      <c r="C17" s="132" t="s">
        <v>12</v>
      </c>
      <c r="D17" s="132"/>
      <c r="E17" s="132"/>
      <c r="F17" s="132"/>
      <c r="G17" s="132"/>
      <c r="H17" s="122">
        <f>SUM(H6:H16)</f>
        <v>0</v>
      </c>
      <c r="I17" s="122">
        <f>SUM(I6:I16)</f>
        <v>0</v>
      </c>
      <c r="N17" s="132"/>
    </row>
    <row r="18" spans="1:14" ht="15">
      <c r="A18" s="131"/>
      <c r="B18" s="107"/>
      <c r="C18" s="131"/>
      <c r="D18" s="131"/>
      <c r="E18" s="131"/>
      <c r="F18" s="116"/>
      <c r="G18" s="116"/>
      <c r="H18" s="116"/>
      <c r="N18" s="116"/>
    </row>
    <row r="19" spans="1:14" ht="15">
      <c r="A19" s="131"/>
      <c r="B19" s="107"/>
      <c r="C19" s="131"/>
      <c r="D19" s="131"/>
      <c r="E19" s="131"/>
      <c r="F19" s="116"/>
      <c r="G19" s="116"/>
      <c r="H19" s="116"/>
      <c r="N19" s="116"/>
    </row>
    <row r="20" spans="1:14" ht="15">
      <c r="A20" s="107"/>
      <c r="B20" s="107"/>
      <c r="C20" s="131"/>
      <c r="D20" s="131"/>
      <c r="E20" s="131"/>
      <c r="F20" s="116"/>
      <c r="G20" s="116"/>
      <c r="H20" s="116"/>
      <c r="N20" s="116"/>
    </row>
    <row r="21" spans="1:14" ht="15">
      <c r="A21" s="131"/>
      <c r="B21" s="131"/>
      <c r="C21" s="131"/>
      <c r="D21" s="131"/>
      <c r="E21" s="131"/>
      <c r="F21" s="116"/>
      <c r="G21" s="116"/>
      <c r="H21" s="116"/>
      <c r="N21" s="116"/>
    </row>
    <row r="22" spans="1:14" ht="15">
      <c r="A22" s="131"/>
      <c r="B22" s="131"/>
      <c r="C22" s="131"/>
      <c r="D22" s="131"/>
      <c r="E22" s="131"/>
      <c r="F22" s="116"/>
      <c r="G22" s="116"/>
      <c r="H22" s="116"/>
      <c r="N22" s="116"/>
    </row>
    <row r="23" spans="1:14" ht="15">
      <c r="A23" s="131"/>
      <c r="B23" s="131"/>
      <c r="C23" s="131"/>
      <c r="D23" s="131"/>
      <c r="E23" s="131"/>
      <c r="F23" s="116"/>
      <c r="G23" s="116"/>
      <c r="H23" s="116"/>
      <c r="N23" s="116"/>
    </row>
    <row r="25" spans="1:14" ht="15">
      <c r="A25" s="131"/>
      <c r="B25" s="131"/>
      <c r="C25" s="131"/>
      <c r="D25" s="131"/>
      <c r="E25" s="131"/>
      <c r="F25" s="131"/>
      <c r="G25" s="131"/>
      <c r="H25" s="131"/>
      <c r="N25" s="131"/>
    </row>
    <row r="26" spans="1:14" ht="15">
      <c r="A26" s="131"/>
      <c r="B26" s="131"/>
      <c r="C26" s="131"/>
      <c r="D26" s="131"/>
      <c r="E26" s="131"/>
      <c r="F26" s="131"/>
      <c r="G26" s="131"/>
      <c r="H26" s="131"/>
      <c r="N26" s="131"/>
    </row>
    <row r="37" ht="15">
      <c r="A37" s="107"/>
    </row>
    <row r="38" ht="15">
      <c r="A38" s="107"/>
    </row>
  </sheetData>
  <sheetProtection/>
  <mergeCells count="3">
    <mergeCell ref="F1:G1"/>
    <mergeCell ref="H1:I1"/>
    <mergeCell ref="J2:K2"/>
  </mergeCells>
  <printOptions horizontalCentered="1"/>
  <pageMargins left="0.7874015748031497" right="0.3937007874015748" top="1.1811023622047245" bottom="0.7874015748031497" header="0.3937007874015748" footer="0.3937007874015748"/>
  <pageSetup horizontalDpi="600" verticalDpi="600" orientation="landscape" paperSize="9" r:id="rId2"/>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2017 január 20.&amp;"Arial Narrow,Normál"
&amp;P/&amp;N&amp;R&amp;"Arial Narrow,Normál"&amp;8Munkaszám: 2016-064
Verzió: 00</oddFooter>
  </headerFooter>
  <legacyDrawingHF r:id="rId1"/>
</worksheet>
</file>

<file path=xl/worksheets/sheet4.xml><?xml version="1.0" encoding="utf-8"?>
<worksheet xmlns="http://schemas.openxmlformats.org/spreadsheetml/2006/main" xmlns:r="http://schemas.openxmlformats.org/officeDocument/2006/relationships">
  <sheetPr codeName="Munka4">
    <tabColor rgb="FF92D050"/>
  </sheetPr>
  <dimension ref="A1:N15"/>
  <sheetViews>
    <sheetView view="pageBreakPreview" zoomScale="85" zoomScaleSheetLayoutView="85" workbookViewId="0" topLeftCell="A10">
      <selection activeCell="F12" sqref="F12:I13"/>
    </sheetView>
  </sheetViews>
  <sheetFormatPr defaultColWidth="9" defaultRowHeight="15"/>
  <cols>
    <col min="1" max="1" width="4.59765625" style="17" customWidth="1"/>
    <col min="2" max="2" width="7" style="17" customWidth="1"/>
    <col min="3" max="3" width="56.59765625" style="64" customWidth="1"/>
    <col min="4" max="4" width="7.5" style="17" customWidth="1"/>
    <col min="5" max="5" width="5.59765625" style="17" customWidth="1"/>
    <col min="6" max="6" width="9.8984375" style="76" customWidth="1"/>
    <col min="7" max="7" width="8.5" style="76" customWidth="1"/>
    <col min="8" max="8" width="11.69921875" style="76" customWidth="1"/>
    <col min="9" max="9" width="9.3984375" style="76" customWidth="1"/>
    <col min="10" max="10" width="9" style="76" customWidth="1"/>
    <col min="11" max="13" width="8.8984375" style="76" customWidth="1"/>
    <col min="14" max="14" width="9.8984375" style="76" customWidth="1"/>
    <col min="15" max="16384" width="9" style="76" customWidth="1"/>
  </cols>
  <sheetData>
    <row r="1" spans="1:14" ht="27">
      <c r="A1" s="67" t="s">
        <v>38</v>
      </c>
      <c r="B1" s="67" t="s">
        <v>21</v>
      </c>
      <c r="C1" s="67" t="s">
        <v>48</v>
      </c>
      <c r="D1" s="69" t="s">
        <v>3</v>
      </c>
      <c r="E1" s="67" t="s">
        <v>18</v>
      </c>
      <c r="F1" s="175" t="s">
        <v>57</v>
      </c>
      <c r="G1" s="175"/>
      <c r="H1" s="175" t="s">
        <v>58</v>
      </c>
      <c r="I1" s="175"/>
      <c r="J1" s="97" t="s">
        <v>59</v>
      </c>
      <c r="K1" s="97" t="s">
        <v>60</v>
      </c>
      <c r="L1" s="78"/>
      <c r="N1" s="76" t="s">
        <v>75</v>
      </c>
    </row>
    <row r="2" spans="1:14" ht="15">
      <c r="A2" s="1"/>
      <c r="B2" s="1"/>
      <c r="C2" s="66"/>
      <c r="D2" s="13"/>
      <c r="E2" s="1"/>
      <c r="F2" s="96" t="s">
        <v>61</v>
      </c>
      <c r="G2" s="96" t="s">
        <v>34</v>
      </c>
      <c r="H2" s="96" t="s">
        <v>61</v>
      </c>
      <c r="I2" s="96" t="s">
        <v>34</v>
      </c>
      <c r="J2" s="176"/>
      <c r="K2" s="176"/>
      <c r="L2" s="80"/>
      <c r="N2" s="142">
        <f>Összesítő!$H$3</f>
        <v>0.85</v>
      </c>
    </row>
    <row r="3" spans="1:14" ht="15">
      <c r="A3" s="77"/>
      <c r="B3" s="77"/>
      <c r="C3" s="92" t="s">
        <v>17</v>
      </c>
      <c r="D3" s="82"/>
      <c r="E3" s="77"/>
      <c r="F3" s="98"/>
      <c r="G3" s="103"/>
      <c r="H3" s="103"/>
      <c r="I3" s="103"/>
      <c r="J3" s="104"/>
      <c r="K3" s="104"/>
      <c r="L3" s="17"/>
      <c r="N3" s="98"/>
    </row>
    <row r="4" spans="1:14" ht="30.75">
      <c r="A4" s="73"/>
      <c r="B4" s="73"/>
      <c r="C4" s="141" t="s">
        <v>77</v>
      </c>
      <c r="D4" s="75"/>
      <c r="E4" s="73"/>
      <c r="F4" s="100"/>
      <c r="G4" s="101"/>
      <c r="H4" s="101"/>
      <c r="I4" s="101"/>
      <c r="J4" s="105"/>
      <c r="K4" s="101"/>
      <c r="L4" s="17"/>
      <c r="N4" s="100"/>
    </row>
    <row r="5" spans="1:14" s="145" customFormat="1" ht="62.25">
      <c r="A5" s="73">
        <v>1</v>
      </c>
      <c r="B5" s="120"/>
      <c r="C5" s="2" t="s">
        <v>96</v>
      </c>
      <c r="D5" s="164">
        <v>6</v>
      </c>
      <c r="E5" s="73" t="s">
        <v>49</v>
      </c>
      <c r="F5" s="59"/>
      <c r="G5" s="59"/>
      <c r="H5" s="59"/>
      <c r="I5" s="59"/>
      <c r="J5" s="160">
        <v>0.4</v>
      </c>
      <c r="K5" s="159">
        <f>Összesítő!$H$2</f>
        <v>2300</v>
      </c>
      <c r="L5" s="161"/>
      <c r="M5" s="161"/>
      <c r="N5" s="59">
        <v>19310</v>
      </c>
    </row>
    <row r="6" spans="1:14" s="145" customFormat="1" ht="62.25">
      <c r="A6" s="73">
        <v>2</v>
      </c>
      <c r="B6" s="120"/>
      <c r="C6" s="2" t="s">
        <v>95</v>
      </c>
      <c r="D6" s="164">
        <v>8</v>
      </c>
      <c r="E6" s="73" t="s">
        <v>49</v>
      </c>
      <c r="F6" s="59"/>
      <c r="G6" s="59"/>
      <c r="H6" s="59"/>
      <c r="I6" s="59"/>
      <c r="J6" s="160">
        <v>0.4</v>
      </c>
      <c r="K6" s="159">
        <f>Összesítő!$H$2</f>
        <v>2300</v>
      </c>
      <c r="L6" s="161"/>
      <c r="M6" s="161"/>
      <c r="N6" s="59">
        <v>19720</v>
      </c>
    </row>
    <row r="7" spans="1:14" s="145" customFormat="1" ht="78">
      <c r="A7" s="73">
        <v>3</v>
      </c>
      <c r="B7" s="120"/>
      <c r="C7" s="2" t="s">
        <v>94</v>
      </c>
      <c r="D7" s="164">
        <v>1</v>
      </c>
      <c r="E7" s="73" t="s">
        <v>49</v>
      </c>
      <c r="F7" s="59"/>
      <c r="G7" s="59"/>
      <c r="H7" s="59"/>
      <c r="I7" s="59"/>
      <c r="J7" s="160">
        <v>0.4</v>
      </c>
      <c r="K7" s="159">
        <f>Összesítő!$H$2</f>
        <v>2300</v>
      </c>
      <c r="L7" s="161"/>
      <c r="M7" s="161"/>
      <c r="N7" s="59">
        <v>34990</v>
      </c>
    </row>
    <row r="8" spans="1:14" s="145" customFormat="1" ht="78">
      <c r="A8" s="73">
        <v>4</v>
      </c>
      <c r="B8" s="120"/>
      <c r="C8" s="2" t="s">
        <v>93</v>
      </c>
      <c r="D8" s="164">
        <v>2</v>
      </c>
      <c r="E8" s="73" t="s">
        <v>49</v>
      </c>
      <c r="F8" s="59"/>
      <c r="G8" s="59"/>
      <c r="H8" s="59"/>
      <c r="I8" s="59"/>
      <c r="J8" s="160">
        <v>0.4</v>
      </c>
      <c r="K8" s="159">
        <f>Összesítő!$H$2</f>
        <v>2300</v>
      </c>
      <c r="L8" s="161"/>
      <c r="M8" s="161"/>
      <c r="N8" s="59">
        <v>40990</v>
      </c>
    </row>
    <row r="9" spans="1:14" s="145" customFormat="1" ht="78">
      <c r="A9" s="73">
        <v>5</v>
      </c>
      <c r="B9" s="120"/>
      <c r="C9" s="2" t="s">
        <v>101</v>
      </c>
      <c r="D9" s="164">
        <v>5</v>
      </c>
      <c r="E9" s="73" t="s">
        <v>49</v>
      </c>
      <c r="F9" s="59"/>
      <c r="G9" s="59"/>
      <c r="H9" s="59"/>
      <c r="I9" s="59"/>
      <c r="J9" s="160">
        <v>0.4</v>
      </c>
      <c r="K9" s="159">
        <f>Összesítő!$H$2</f>
        <v>2300</v>
      </c>
      <c r="L9" s="161"/>
      <c r="M9" s="161"/>
      <c r="N9" s="59">
        <v>21080</v>
      </c>
    </row>
    <row r="10" spans="1:14" s="145" customFormat="1" ht="62.25">
      <c r="A10" s="73">
        <v>6</v>
      </c>
      <c r="B10" s="120"/>
      <c r="C10" s="2" t="s">
        <v>97</v>
      </c>
      <c r="D10" s="164">
        <v>6</v>
      </c>
      <c r="E10" s="73" t="s">
        <v>49</v>
      </c>
      <c r="F10" s="59"/>
      <c r="G10" s="59"/>
      <c r="H10" s="59"/>
      <c r="I10" s="59"/>
      <c r="J10" s="160">
        <v>0.4</v>
      </c>
      <c r="K10" s="159">
        <f>Összesítő!$H$2</f>
        <v>2300</v>
      </c>
      <c r="L10" s="161"/>
      <c r="M10" s="161"/>
      <c r="N10" s="59">
        <v>48600</v>
      </c>
    </row>
    <row r="11" spans="1:14" s="145" customFormat="1" ht="78">
      <c r="A11" s="73">
        <v>7</v>
      </c>
      <c r="B11" s="120"/>
      <c r="C11" s="2" t="s">
        <v>88</v>
      </c>
      <c r="D11" s="164">
        <v>25</v>
      </c>
      <c r="E11" s="73" t="s">
        <v>7</v>
      </c>
      <c r="F11" s="59"/>
      <c r="G11" s="59"/>
      <c r="H11" s="59"/>
      <c r="I11" s="59"/>
      <c r="J11" s="160">
        <v>0.4</v>
      </c>
      <c r="K11" s="159">
        <f>Összesítő!$H$2</f>
        <v>2300</v>
      </c>
      <c r="L11" s="161"/>
      <c r="M11" s="161"/>
      <c r="N11" s="59">
        <v>5000</v>
      </c>
    </row>
    <row r="12" spans="1:14" s="136" customFormat="1" ht="93">
      <c r="A12" s="73">
        <v>8</v>
      </c>
      <c r="B12" s="120"/>
      <c r="C12" s="2" t="s">
        <v>102</v>
      </c>
      <c r="D12" s="164">
        <v>3</v>
      </c>
      <c r="E12" s="73" t="s">
        <v>49</v>
      </c>
      <c r="F12" s="59"/>
      <c r="G12" s="59"/>
      <c r="H12" s="59"/>
      <c r="I12" s="59"/>
      <c r="J12" s="162">
        <v>0.4</v>
      </c>
      <c r="K12" s="59">
        <f>Összesítő!$H$2</f>
        <v>2300</v>
      </c>
      <c r="L12" s="163"/>
      <c r="M12" s="163"/>
      <c r="N12" s="59">
        <v>36600</v>
      </c>
    </row>
    <row r="13" spans="1:14" s="136" customFormat="1" ht="78">
      <c r="A13" s="73">
        <v>9</v>
      </c>
      <c r="B13" s="120"/>
      <c r="C13" s="2" t="s">
        <v>89</v>
      </c>
      <c r="D13" s="164">
        <v>6</v>
      </c>
      <c r="E13" s="73" t="s">
        <v>49</v>
      </c>
      <c r="F13" s="59"/>
      <c r="G13" s="59"/>
      <c r="H13" s="59"/>
      <c r="I13" s="59"/>
      <c r="J13" s="162">
        <v>0.4</v>
      </c>
      <c r="K13" s="59">
        <f>Összesítő!$H$2</f>
        <v>2300</v>
      </c>
      <c r="L13" s="163"/>
      <c r="M13" s="163"/>
      <c r="N13" s="59">
        <v>29000</v>
      </c>
    </row>
    <row r="14" ht="22.5" customHeight="1">
      <c r="D14" s="135"/>
    </row>
    <row r="15" spans="1:14" ht="15">
      <c r="A15" s="71"/>
      <c r="B15" s="77"/>
      <c r="C15" s="65" t="s">
        <v>13</v>
      </c>
      <c r="D15" s="94"/>
      <c r="E15" s="95"/>
      <c r="F15" s="102"/>
      <c r="G15" s="102"/>
      <c r="H15" s="102">
        <f>SUM(H5:H14)</f>
        <v>0</v>
      </c>
      <c r="I15" s="102">
        <f>SUM(I5:I14)</f>
        <v>0</v>
      </c>
      <c r="N15" s="102"/>
    </row>
  </sheetData>
  <sheetProtection/>
  <mergeCells count="3">
    <mergeCell ref="F1:G1"/>
    <mergeCell ref="H1:I1"/>
    <mergeCell ref="J2:K2"/>
  </mergeCells>
  <printOptions horizontalCentered="1"/>
  <pageMargins left="0.7874015748031497" right="0.3937007874015748" top="1.1811023622047245" bottom="0.7874015748031497" header="0.3937007874015748" footer="0.3937007874015748"/>
  <pageSetup horizontalDpi="600" verticalDpi="600" orientation="landscape" paperSize="9" r:id="rId2"/>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2017 január 20.&amp;"Arial Narrow,Normál"
&amp;P/&amp;N&amp;R&amp;"Arial Narrow,Normál"&amp;8Munkaszám: 2016-064
Verzió: 00</oddFooter>
  </headerFooter>
  <legacyDrawingHF r:id="rId1"/>
</worksheet>
</file>

<file path=xl/worksheets/sheet5.xml><?xml version="1.0" encoding="utf-8"?>
<worksheet xmlns="http://schemas.openxmlformats.org/spreadsheetml/2006/main" xmlns:r="http://schemas.openxmlformats.org/officeDocument/2006/relationships">
  <sheetPr codeName="Munka5">
    <tabColor rgb="FF92D050"/>
  </sheetPr>
  <dimension ref="A1:BI26"/>
  <sheetViews>
    <sheetView view="pageBreakPreview" zoomScale="85" zoomScaleSheetLayoutView="85" workbookViewId="0" topLeftCell="A10">
      <selection activeCell="F11" sqref="F11:I13"/>
    </sheetView>
  </sheetViews>
  <sheetFormatPr defaultColWidth="8.8984375" defaultRowHeight="15"/>
  <cols>
    <col min="1" max="1" width="4.59765625" style="17" customWidth="1"/>
    <col min="2" max="2" width="7" style="17" customWidth="1"/>
    <col min="3" max="3" width="56.59765625" style="17" customWidth="1"/>
    <col min="4" max="4" width="7.5" style="19" customWidth="1"/>
    <col min="5" max="5" width="5.59765625" style="19" customWidth="1"/>
    <col min="6" max="6" width="9.8984375" style="133" customWidth="1"/>
    <col min="7" max="7" width="8.5" style="76" customWidth="1"/>
    <col min="8" max="8" width="11.69921875" style="76" customWidth="1"/>
    <col min="9" max="9" width="9.3984375" style="76" customWidth="1"/>
    <col min="10" max="12" width="8.8984375" style="76" customWidth="1"/>
    <col min="13" max="13" width="8.8984375" style="0" customWidth="1"/>
    <col min="14" max="14" width="9.8984375" style="133" customWidth="1"/>
    <col min="15" max="16384" width="8.8984375" style="76" customWidth="1"/>
  </cols>
  <sheetData>
    <row r="1" spans="1:61" s="89" customFormat="1" ht="27">
      <c r="A1" s="67" t="s">
        <v>38</v>
      </c>
      <c r="B1" s="67" t="s">
        <v>21</v>
      </c>
      <c r="C1" s="67" t="s">
        <v>48</v>
      </c>
      <c r="D1" s="68" t="s">
        <v>3</v>
      </c>
      <c r="E1" s="68" t="s">
        <v>18</v>
      </c>
      <c r="F1" s="175" t="s">
        <v>57</v>
      </c>
      <c r="G1" s="175"/>
      <c r="H1" s="175" t="s">
        <v>58</v>
      </c>
      <c r="I1" s="175"/>
      <c r="J1" s="97" t="s">
        <v>59</v>
      </c>
      <c r="K1" s="97" t="s">
        <v>60</v>
      </c>
      <c r="L1" s="88"/>
      <c r="N1" s="78" t="s">
        <v>75</v>
      </c>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row>
    <row r="2" spans="1:61" s="81" customFormat="1" ht="15">
      <c r="A2" s="1"/>
      <c r="B2" s="1"/>
      <c r="C2" s="1"/>
      <c r="D2" s="15"/>
      <c r="E2" s="15"/>
      <c r="F2" s="96" t="s">
        <v>61</v>
      </c>
      <c r="G2" s="96" t="s">
        <v>34</v>
      </c>
      <c r="H2" s="96" t="s">
        <v>61</v>
      </c>
      <c r="I2" s="96" t="s">
        <v>34</v>
      </c>
      <c r="J2" s="176"/>
      <c r="K2" s="176"/>
      <c r="L2" s="80"/>
      <c r="N2" s="142">
        <f>Összesítő!$H$3</f>
        <v>0.85</v>
      </c>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row>
    <row r="3" spans="1:14" s="17" customFormat="1" ht="15">
      <c r="A3" s="77"/>
      <c r="B3" s="77"/>
      <c r="C3" s="72" t="s">
        <v>8</v>
      </c>
      <c r="D3" s="90"/>
      <c r="E3" s="91"/>
      <c r="F3" s="98"/>
      <c r="G3" s="103"/>
      <c r="H3" s="103"/>
      <c r="I3" s="103"/>
      <c r="J3" s="104"/>
      <c r="K3" s="104"/>
      <c r="N3" s="98"/>
    </row>
    <row r="4" spans="1:14" s="17" customFormat="1" ht="15">
      <c r="A4" s="77"/>
      <c r="B4" s="77"/>
      <c r="C4" s="72"/>
      <c r="D4" s="90"/>
      <c r="E4" s="91"/>
      <c r="F4" s="98"/>
      <c r="G4" s="103"/>
      <c r="H4" s="103"/>
      <c r="I4" s="103"/>
      <c r="J4" s="104"/>
      <c r="K4" s="104"/>
      <c r="N4" s="98"/>
    </row>
    <row r="5" spans="1:14" s="17" customFormat="1" ht="62.25">
      <c r="A5" s="77"/>
      <c r="B5" s="77"/>
      <c r="C5" s="74" t="s">
        <v>73</v>
      </c>
      <c r="D5" s="90"/>
      <c r="E5" s="91"/>
      <c r="F5" s="100"/>
      <c r="G5" s="101"/>
      <c r="H5" s="101"/>
      <c r="I5" s="101"/>
      <c r="J5" s="105"/>
      <c r="K5" s="101"/>
      <c r="N5" s="100"/>
    </row>
    <row r="6" spans="1:14" s="62" customFormat="1" ht="46.5">
      <c r="A6" s="73">
        <v>1</v>
      </c>
      <c r="B6" s="73"/>
      <c r="C6" s="2" t="s">
        <v>92</v>
      </c>
      <c r="D6" s="164">
        <v>1</v>
      </c>
      <c r="E6" s="165" t="s">
        <v>49</v>
      </c>
      <c r="F6" s="59"/>
      <c r="G6" s="59"/>
      <c r="H6" s="59"/>
      <c r="I6" s="59"/>
      <c r="J6" s="166">
        <v>0.4</v>
      </c>
      <c r="K6" s="59">
        <f>Összesítő!$H$2</f>
        <v>2300</v>
      </c>
      <c r="L6" s="59"/>
      <c r="N6" s="59">
        <v>1863</v>
      </c>
    </row>
    <row r="7" spans="1:14" s="62" customFormat="1" ht="62.25">
      <c r="A7" s="73">
        <v>2</v>
      </c>
      <c r="B7" s="73"/>
      <c r="C7" s="6" t="s">
        <v>99</v>
      </c>
      <c r="D7" s="164">
        <v>1</v>
      </c>
      <c r="E7" s="165" t="s">
        <v>49</v>
      </c>
      <c r="F7" s="59"/>
      <c r="G7" s="59"/>
      <c r="H7" s="59"/>
      <c r="I7" s="59"/>
      <c r="J7" s="166">
        <v>0.4</v>
      </c>
      <c r="K7" s="59">
        <f>Összesítő!$H$2</f>
        <v>2300</v>
      </c>
      <c r="L7" s="59"/>
      <c r="N7" s="59">
        <v>3150</v>
      </c>
    </row>
    <row r="8" spans="1:14" s="62" customFormat="1" ht="62.25">
      <c r="A8" s="73">
        <v>3</v>
      </c>
      <c r="B8" s="73"/>
      <c r="C8" s="6" t="s">
        <v>98</v>
      </c>
      <c r="D8" s="164">
        <v>1</v>
      </c>
      <c r="E8" s="165" t="s">
        <v>49</v>
      </c>
      <c r="F8" s="59"/>
      <c r="G8" s="59"/>
      <c r="H8" s="59"/>
      <c r="I8" s="59"/>
      <c r="J8" s="166">
        <v>0.4</v>
      </c>
      <c r="K8" s="59">
        <f>Összesítő!$H$2</f>
        <v>2300</v>
      </c>
      <c r="L8" s="59"/>
      <c r="N8" s="59">
        <v>3450</v>
      </c>
    </row>
    <row r="9" spans="1:14" s="62" customFormat="1" ht="62.25">
      <c r="A9" s="73">
        <v>4</v>
      </c>
      <c r="B9" s="73"/>
      <c r="C9" s="2" t="s">
        <v>104</v>
      </c>
      <c r="D9" s="164">
        <v>10</v>
      </c>
      <c r="E9" s="165" t="s">
        <v>49</v>
      </c>
      <c r="F9" s="59"/>
      <c r="G9" s="59"/>
      <c r="H9" s="59"/>
      <c r="I9" s="59"/>
      <c r="J9" s="166">
        <v>0.4</v>
      </c>
      <c r="K9" s="59">
        <f>Összesítő!$H$2</f>
        <v>2300</v>
      </c>
      <c r="L9" s="59"/>
      <c r="N9" s="59">
        <v>1147</v>
      </c>
    </row>
    <row r="10" spans="1:14" s="62" customFormat="1" ht="46.5">
      <c r="A10" s="73">
        <v>5</v>
      </c>
      <c r="B10" s="73"/>
      <c r="C10" s="2" t="s">
        <v>91</v>
      </c>
      <c r="D10" s="164">
        <v>3</v>
      </c>
      <c r="E10" s="165" t="s">
        <v>49</v>
      </c>
      <c r="F10" s="59"/>
      <c r="G10" s="59"/>
      <c r="H10" s="59"/>
      <c r="I10" s="59"/>
      <c r="J10" s="166">
        <v>0.4</v>
      </c>
      <c r="K10" s="59">
        <f>Összesítő!$H$2</f>
        <v>2300</v>
      </c>
      <c r="L10" s="59"/>
      <c r="N10" s="59">
        <v>25490</v>
      </c>
    </row>
    <row r="11" spans="1:14" s="62" customFormat="1" ht="46.5">
      <c r="A11" s="73">
        <v>6</v>
      </c>
      <c r="B11" s="73"/>
      <c r="C11" s="2" t="s">
        <v>90</v>
      </c>
      <c r="D11" s="164">
        <v>3</v>
      </c>
      <c r="E11" s="165" t="s">
        <v>49</v>
      </c>
      <c r="F11" s="59"/>
      <c r="G11" s="59"/>
      <c r="H11" s="59"/>
      <c r="I11" s="59"/>
      <c r="J11" s="166">
        <v>0.4</v>
      </c>
      <c r="K11" s="59">
        <f>Összesítő!$H$2</f>
        <v>2300</v>
      </c>
      <c r="L11" s="59"/>
      <c r="N11" s="59">
        <v>21650</v>
      </c>
    </row>
    <row r="12" spans="1:14" s="62" customFormat="1" ht="46.5">
      <c r="A12" s="73">
        <v>7</v>
      </c>
      <c r="B12" s="73"/>
      <c r="C12" s="2" t="s">
        <v>87</v>
      </c>
      <c r="D12" s="164">
        <v>1</v>
      </c>
      <c r="E12" s="165" t="s">
        <v>49</v>
      </c>
      <c r="F12" s="59"/>
      <c r="G12" s="59"/>
      <c r="H12" s="59"/>
      <c r="I12" s="59"/>
      <c r="J12" s="166">
        <v>0.4</v>
      </c>
      <c r="K12" s="59">
        <f>Összesítő!$H$2</f>
        <v>2300</v>
      </c>
      <c r="L12" s="59"/>
      <c r="N12" s="59">
        <v>29950</v>
      </c>
    </row>
    <row r="13" spans="1:14" ht="78">
      <c r="A13" s="73">
        <v>8</v>
      </c>
      <c r="B13" s="77"/>
      <c r="C13" s="74" t="s">
        <v>79</v>
      </c>
      <c r="D13" s="82">
        <v>1</v>
      </c>
      <c r="E13" s="77" t="s">
        <v>9</v>
      </c>
      <c r="F13" s="59"/>
      <c r="G13" s="59"/>
      <c r="H13" s="59"/>
      <c r="I13" s="59"/>
      <c r="J13" s="166">
        <v>0.1</v>
      </c>
      <c r="K13" s="59">
        <f>Összesítő!$H$2</f>
        <v>2300</v>
      </c>
      <c r="L13" s="59"/>
      <c r="M13" s="167"/>
      <c r="N13" s="59">
        <v>55815</v>
      </c>
    </row>
    <row r="14" ht="15">
      <c r="F14" s="99"/>
    </row>
    <row r="15" spans="1:9" ht="15">
      <c r="A15" s="71"/>
      <c r="B15" s="77"/>
      <c r="C15" s="65" t="s">
        <v>14</v>
      </c>
      <c r="D15" s="94"/>
      <c r="E15" s="95"/>
      <c r="F15" s="102"/>
      <c r="G15" s="102"/>
      <c r="H15" s="102">
        <f>SUM(H6:H14)</f>
        <v>0</v>
      </c>
      <c r="I15" s="102">
        <f>SUM(I6:I14)</f>
        <v>0</v>
      </c>
    </row>
    <row r="26" spans="1:2" ht="15">
      <c r="A26" s="77"/>
      <c r="B26" s="77"/>
    </row>
  </sheetData>
  <sheetProtection/>
  <mergeCells count="3">
    <mergeCell ref="F1:G1"/>
    <mergeCell ref="H1:I1"/>
    <mergeCell ref="J2:K2"/>
  </mergeCells>
  <printOptions horizontalCentered="1"/>
  <pageMargins left="0.7874015748031497" right="0.3937007874015748" top="1.1811023622047245" bottom="0.7874015748031497" header="0.3937007874015748" footer="0.3937007874015748"/>
  <pageSetup horizontalDpi="600" verticalDpi="600" orientation="landscape" paperSize="9" r:id="rId2"/>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&amp;"Arial Narrow,Normál"2017 január 20.
&amp;P/&amp;N&amp;R&amp;"Arial Narrow,Normál"&amp;8Munkaszám: 2016-064
Verzió: 00</oddFooter>
  </headerFooter>
  <legacyDrawingHF r:id="rId1"/>
</worksheet>
</file>

<file path=xl/worksheets/sheet6.xml><?xml version="1.0" encoding="utf-8"?>
<worksheet xmlns="http://schemas.openxmlformats.org/spreadsheetml/2006/main" xmlns:r="http://schemas.openxmlformats.org/officeDocument/2006/relationships">
  <sheetPr codeName="Munka6">
    <tabColor rgb="FF92D050"/>
  </sheetPr>
  <dimension ref="A1:BI12"/>
  <sheetViews>
    <sheetView view="pageBreakPreview" zoomScale="85" zoomScaleSheetLayoutView="85" workbookViewId="0" topLeftCell="A1">
      <selection activeCell="F6" sqref="F6:I7"/>
    </sheetView>
  </sheetViews>
  <sheetFormatPr defaultColWidth="8.8984375" defaultRowHeight="15"/>
  <cols>
    <col min="1" max="1" width="4.59765625" style="17" customWidth="1"/>
    <col min="2" max="2" width="7" style="17" customWidth="1"/>
    <col min="3" max="3" width="56.59765625" style="17" customWidth="1"/>
    <col min="4" max="4" width="7.5" style="17" customWidth="1"/>
    <col min="5" max="5" width="5.59765625" style="17" customWidth="1"/>
    <col min="6" max="6" width="10.19921875" style="76" customWidth="1"/>
    <col min="7" max="7" width="8.5" style="76" customWidth="1"/>
    <col min="8" max="8" width="11.69921875" style="76" customWidth="1"/>
    <col min="9" max="9" width="9.3984375" style="76" customWidth="1"/>
    <col min="10" max="12" width="8.8984375" style="76" customWidth="1"/>
    <col min="13" max="13" width="12" style="76" customWidth="1"/>
    <col min="14" max="14" width="10.19921875" style="76" customWidth="1"/>
    <col min="15" max="16384" width="8.8984375" style="76" customWidth="1"/>
  </cols>
  <sheetData>
    <row r="1" spans="1:61" s="79" customFormat="1" ht="27">
      <c r="A1" s="67" t="s">
        <v>38</v>
      </c>
      <c r="B1" s="67" t="s">
        <v>21</v>
      </c>
      <c r="C1" s="67" t="s">
        <v>48</v>
      </c>
      <c r="D1" s="69" t="s">
        <v>3</v>
      </c>
      <c r="E1" s="67" t="s">
        <v>18</v>
      </c>
      <c r="F1" s="175" t="s">
        <v>57</v>
      </c>
      <c r="G1" s="175"/>
      <c r="H1" s="175" t="s">
        <v>58</v>
      </c>
      <c r="I1" s="175"/>
      <c r="J1" s="97" t="s">
        <v>59</v>
      </c>
      <c r="K1" s="97" t="s">
        <v>60</v>
      </c>
      <c r="L1" s="78"/>
      <c r="M1" s="78"/>
      <c r="N1" s="78" t="s">
        <v>75</v>
      </c>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row>
    <row r="2" spans="1:61" s="81" customFormat="1" ht="15">
      <c r="A2" s="1"/>
      <c r="B2" s="1"/>
      <c r="C2" s="3"/>
      <c r="D2" s="13"/>
      <c r="E2" s="1"/>
      <c r="F2" s="96" t="s">
        <v>61</v>
      </c>
      <c r="G2" s="96" t="s">
        <v>34</v>
      </c>
      <c r="H2" s="96" t="s">
        <v>61</v>
      </c>
      <c r="I2" s="96" t="s">
        <v>34</v>
      </c>
      <c r="J2" s="176"/>
      <c r="K2" s="176"/>
      <c r="L2" s="80"/>
      <c r="M2" s="96"/>
      <c r="N2" s="142">
        <f>Összesítő!$H$3</f>
        <v>0.85</v>
      </c>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row>
    <row r="3" spans="1:14" s="17" customFormat="1" ht="15">
      <c r="A3" s="77"/>
      <c r="B3" s="77"/>
      <c r="C3" s="72" t="s">
        <v>15</v>
      </c>
      <c r="D3" s="82"/>
      <c r="E3" s="77"/>
      <c r="F3" s="98"/>
      <c r="G3" s="103"/>
      <c r="H3" s="103"/>
      <c r="I3" s="103"/>
      <c r="J3" s="104"/>
      <c r="K3" s="104"/>
      <c r="M3" s="98"/>
      <c r="N3" s="98"/>
    </row>
    <row r="4" spans="1:14" s="17" customFormat="1" ht="15">
      <c r="A4" s="77"/>
      <c r="B4" s="77"/>
      <c r="C4" s="74"/>
      <c r="D4" s="82"/>
      <c r="E4" s="77"/>
      <c r="F4" s="101"/>
      <c r="G4" s="101"/>
      <c r="H4" s="101"/>
      <c r="I4" s="101"/>
      <c r="J4" s="105"/>
      <c r="K4" s="101"/>
      <c r="M4" s="101"/>
      <c r="N4" s="101"/>
    </row>
    <row r="5" spans="1:14" s="17" customFormat="1" ht="124.5">
      <c r="A5" s="77"/>
      <c r="B5" s="77"/>
      <c r="C5" s="74" t="s">
        <v>72</v>
      </c>
      <c r="D5" s="82"/>
      <c r="E5" s="77"/>
      <c r="F5" s="100"/>
      <c r="G5" s="101"/>
      <c r="H5" s="101"/>
      <c r="I5" s="101"/>
      <c r="J5" s="105"/>
      <c r="K5" s="101"/>
      <c r="M5" s="100"/>
      <c r="N5" s="100"/>
    </row>
    <row r="6" spans="1:14" s="154" customFormat="1" ht="30.75">
      <c r="A6" s="73">
        <v>1</v>
      </c>
      <c r="B6" s="73"/>
      <c r="C6" s="6" t="s">
        <v>84</v>
      </c>
      <c r="D6" s="75">
        <v>1</v>
      </c>
      <c r="E6" s="73" t="s">
        <v>50</v>
      </c>
      <c r="F6" s="59"/>
      <c r="G6" s="59"/>
      <c r="H6" s="59"/>
      <c r="I6" s="59"/>
      <c r="J6" s="157">
        <v>24</v>
      </c>
      <c r="K6" s="144">
        <f>Összesítő!$H$2</f>
        <v>2300</v>
      </c>
      <c r="M6" s="155"/>
      <c r="N6" s="155">
        <v>340000</v>
      </c>
    </row>
    <row r="7" spans="1:14" s="154" customFormat="1" ht="30.75">
      <c r="A7" s="73">
        <v>2</v>
      </c>
      <c r="B7" s="73"/>
      <c r="C7" s="6" t="s">
        <v>83</v>
      </c>
      <c r="D7" s="164">
        <v>1</v>
      </c>
      <c r="E7" s="73" t="s">
        <v>50</v>
      </c>
      <c r="F7" s="59"/>
      <c r="G7" s="59"/>
      <c r="H7" s="59"/>
      <c r="I7" s="59"/>
      <c r="J7" s="59">
        <v>24</v>
      </c>
      <c r="K7" s="156">
        <f>Összesítő!$H$2</f>
        <v>2300</v>
      </c>
      <c r="L7" s="156"/>
      <c r="M7" s="156"/>
      <c r="N7" s="156">
        <v>225000</v>
      </c>
    </row>
    <row r="8" spans="1:14" ht="15">
      <c r="A8" s="73"/>
      <c r="B8" s="84"/>
      <c r="C8" s="2"/>
      <c r="D8" s="70"/>
      <c r="E8" s="73"/>
      <c r="F8" s="63"/>
      <c r="G8" s="63"/>
      <c r="M8" s="63"/>
      <c r="N8" s="63"/>
    </row>
    <row r="9" spans="1:14" ht="15">
      <c r="A9" s="71"/>
      <c r="B9" s="77"/>
      <c r="C9" s="85" t="s">
        <v>41</v>
      </c>
      <c r="D9" s="86"/>
      <c r="E9" s="87"/>
      <c r="F9" s="102"/>
      <c r="G9" s="102"/>
      <c r="H9" s="102">
        <f>SUM(H6:H8)</f>
        <v>0</v>
      </c>
      <c r="I9" s="102">
        <f>SUM(I6:I8)</f>
        <v>0</v>
      </c>
      <c r="M9" s="124"/>
      <c r="N9" s="102"/>
    </row>
    <row r="12" ht="15">
      <c r="A12" s="77"/>
    </row>
  </sheetData>
  <sheetProtection/>
  <mergeCells count="3">
    <mergeCell ref="F1:G1"/>
    <mergeCell ref="H1:I1"/>
    <mergeCell ref="J2:K2"/>
  </mergeCells>
  <printOptions horizontalCentered="1"/>
  <pageMargins left="0.7874015748031497" right="0.3937007874015748" top="1.1811023622047245" bottom="0.7874015748031497" header="0.3937007874015748" footer="0.3937007874015748"/>
  <pageSetup horizontalDpi="600" verticalDpi="600" orientation="landscape" paperSize="9" r:id="rId2"/>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&amp;"Arial Narrow,Normál"2017 január 20.
&amp;P/&amp;N&amp;R&amp;"Arial Narrow,Normál"&amp;8Munkaszám: 2016-064
Verzió: 00</oddFooter>
  </headerFooter>
  <legacyDrawingHF r:id="rId1"/>
</worksheet>
</file>

<file path=xl/worksheets/sheet7.xml><?xml version="1.0" encoding="utf-8"?>
<worksheet xmlns="http://schemas.openxmlformats.org/spreadsheetml/2006/main" xmlns:r="http://schemas.openxmlformats.org/officeDocument/2006/relationships">
  <sheetPr codeName="Munka7">
    <tabColor rgb="FF92D050"/>
  </sheetPr>
  <dimension ref="A1:BI86"/>
  <sheetViews>
    <sheetView view="pageBreakPreview" zoomScale="85" zoomScaleSheetLayoutView="85" workbookViewId="0" topLeftCell="A16">
      <selection activeCell="F17" sqref="F17:I18"/>
    </sheetView>
  </sheetViews>
  <sheetFormatPr defaultColWidth="8.8984375" defaultRowHeight="15"/>
  <cols>
    <col min="1" max="1" width="4.59765625" style="17" customWidth="1"/>
    <col min="2" max="2" width="6.59765625" style="17" customWidth="1"/>
    <col min="3" max="3" width="56.59765625" style="17" customWidth="1"/>
    <col min="4" max="4" width="6.59765625" style="17" customWidth="1"/>
    <col min="5" max="5" width="5.59765625" style="17" customWidth="1"/>
    <col min="6" max="7" width="8.59765625" style="76" customWidth="1"/>
    <col min="8" max="9" width="12.59765625" style="76" customWidth="1"/>
    <col min="10" max="13" width="8.8984375" style="76" customWidth="1"/>
    <col min="14" max="14" width="8.59765625" style="76" customWidth="1"/>
    <col min="15" max="16384" width="8.8984375" style="76" customWidth="1"/>
  </cols>
  <sheetData>
    <row r="1" spans="1:61" s="79" customFormat="1" ht="27">
      <c r="A1" s="67" t="s">
        <v>38</v>
      </c>
      <c r="B1" s="67" t="s">
        <v>21</v>
      </c>
      <c r="C1" s="67" t="s">
        <v>48</v>
      </c>
      <c r="D1" s="69" t="s">
        <v>3</v>
      </c>
      <c r="E1" s="67" t="s">
        <v>18</v>
      </c>
      <c r="F1" s="175" t="s">
        <v>57</v>
      </c>
      <c r="G1" s="175"/>
      <c r="H1" s="175" t="s">
        <v>58</v>
      </c>
      <c r="I1" s="175"/>
      <c r="J1" s="97" t="s">
        <v>59</v>
      </c>
      <c r="K1" s="97" t="s">
        <v>60</v>
      </c>
      <c r="L1" s="78"/>
      <c r="M1" s="78"/>
      <c r="N1" s="78" t="s">
        <v>75</v>
      </c>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row>
    <row r="2" spans="1:61" s="81" customFormat="1" ht="15">
      <c r="A2" s="1"/>
      <c r="B2" s="1"/>
      <c r="C2" s="1"/>
      <c r="D2" s="13"/>
      <c r="E2" s="1"/>
      <c r="F2" s="96" t="s">
        <v>61</v>
      </c>
      <c r="G2" s="96" t="s">
        <v>34</v>
      </c>
      <c r="H2" s="96" t="s">
        <v>61</v>
      </c>
      <c r="I2" s="96" t="s">
        <v>34</v>
      </c>
      <c r="J2" s="176"/>
      <c r="K2" s="176"/>
      <c r="L2" s="80"/>
      <c r="M2" s="80"/>
      <c r="N2" s="142">
        <f>Összesítő!$H$3</f>
        <v>0.85</v>
      </c>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row>
    <row r="3" spans="1:14" s="17" customFormat="1" ht="15">
      <c r="A3" s="77"/>
      <c r="B3" s="77"/>
      <c r="C3" s="72" t="s">
        <v>5</v>
      </c>
      <c r="D3" s="82"/>
      <c r="E3" s="77"/>
      <c r="F3" s="98"/>
      <c r="G3" s="103"/>
      <c r="H3" s="103"/>
      <c r="I3" s="103"/>
      <c r="J3" s="104"/>
      <c r="K3" s="104"/>
      <c r="N3" s="98"/>
    </row>
    <row r="4" spans="1:14" s="17" customFormat="1" ht="15">
      <c r="A4" s="77"/>
      <c r="B4" s="77"/>
      <c r="C4" s="72"/>
      <c r="D4" s="82"/>
      <c r="E4" s="77"/>
      <c r="F4" s="100"/>
      <c r="G4" s="101"/>
      <c r="H4" s="101"/>
      <c r="I4" s="101"/>
      <c r="J4" s="105"/>
      <c r="K4" s="101"/>
      <c r="N4" s="100"/>
    </row>
    <row r="5" spans="1:61" s="62" customFormat="1" ht="78">
      <c r="A5" s="77">
        <v>1</v>
      </c>
      <c r="B5" s="77"/>
      <c r="C5" s="74" t="s">
        <v>42</v>
      </c>
      <c r="D5" s="164">
        <v>2</v>
      </c>
      <c r="E5" s="73" t="s">
        <v>52</v>
      </c>
      <c r="F5" s="59"/>
      <c r="G5" s="59"/>
      <c r="H5" s="59"/>
      <c r="I5" s="59"/>
      <c r="J5" s="105">
        <v>0.4</v>
      </c>
      <c r="K5" s="144">
        <f>Összesítő!$H$2</f>
        <v>2300</v>
      </c>
      <c r="L5" s="101"/>
      <c r="M5" s="101"/>
      <c r="N5" s="59">
        <v>5412</v>
      </c>
      <c r="O5" s="10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row>
    <row r="6" spans="1:61" s="62" customFormat="1" ht="30.75">
      <c r="A6" s="77">
        <v>2</v>
      </c>
      <c r="B6" s="77"/>
      <c r="C6" s="74" t="s">
        <v>85</v>
      </c>
      <c r="D6" s="164">
        <v>300</v>
      </c>
      <c r="E6" s="73" t="s">
        <v>36</v>
      </c>
      <c r="F6" s="59"/>
      <c r="G6" s="59"/>
      <c r="H6" s="59"/>
      <c r="I6" s="59"/>
      <c r="J6" s="105">
        <v>0.2</v>
      </c>
      <c r="K6" s="144">
        <f>Összesítő!$H$2</f>
        <v>2300</v>
      </c>
      <c r="L6" s="101"/>
      <c r="M6" s="101"/>
      <c r="N6" s="59">
        <f aca="true" t="shared" si="0" ref="N6:N16">V6</f>
        <v>0</v>
      </c>
      <c r="O6" s="10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row>
    <row r="7" spans="1:61" s="62" customFormat="1" ht="30.75">
      <c r="A7" s="77">
        <v>3</v>
      </c>
      <c r="B7" s="77"/>
      <c r="C7" s="74" t="s">
        <v>86</v>
      </c>
      <c r="D7" s="164">
        <v>40</v>
      </c>
      <c r="E7" s="73" t="s">
        <v>36</v>
      </c>
      <c r="F7" s="59"/>
      <c r="G7" s="59"/>
      <c r="H7" s="59"/>
      <c r="I7" s="59"/>
      <c r="J7" s="105">
        <v>0.2</v>
      </c>
      <c r="K7" s="144">
        <f>Összesítő!$H$2</f>
        <v>2300</v>
      </c>
      <c r="L7" s="101"/>
      <c r="M7" s="101"/>
      <c r="N7" s="59">
        <f t="shared" si="0"/>
        <v>0</v>
      </c>
      <c r="O7" s="10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row>
    <row r="8" spans="1:61" s="62" customFormat="1" ht="46.5">
      <c r="A8" s="77">
        <v>4</v>
      </c>
      <c r="B8" s="73" t="s">
        <v>39</v>
      </c>
      <c r="C8" s="6" t="s">
        <v>22</v>
      </c>
      <c r="D8" s="164">
        <v>10</v>
      </c>
      <c r="E8" s="73" t="s">
        <v>52</v>
      </c>
      <c r="F8" s="59"/>
      <c r="G8" s="59"/>
      <c r="H8" s="59"/>
      <c r="I8" s="59"/>
      <c r="J8" s="105">
        <v>0.5</v>
      </c>
      <c r="K8" s="144">
        <f>Összesítő!$H$2</f>
        <v>2300</v>
      </c>
      <c r="L8" s="101"/>
      <c r="M8" s="101"/>
      <c r="N8" s="59">
        <f t="shared" si="0"/>
        <v>0</v>
      </c>
      <c r="O8" s="101"/>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row>
    <row r="9" spans="1:61" s="62" customFormat="1" ht="62.25">
      <c r="A9" s="77">
        <v>5</v>
      </c>
      <c r="B9" s="77"/>
      <c r="C9" s="74" t="s">
        <v>31</v>
      </c>
      <c r="D9" s="164">
        <v>1</v>
      </c>
      <c r="E9" s="73" t="s">
        <v>52</v>
      </c>
      <c r="F9" s="59"/>
      <c r="G9" s="59"/>
      <c r="H9" s="59"/>
      <c r="I9" s="59"/>
      <c r="J9" s="105">
        <v>0.05</v>
      </c>
      <c r="K9" s="144">
        <f>Összesítő!$H$2</f>
        <v>2300</v>
      </c>
      <c r="L9" s="101"/>
      <c r="M9" s="101"/>
      <c r="N9" s="59">
        <v>3250</v>
      </c>
      <c r="O9" s="10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row>
    <row r="10" spans="1:61" s="62" customFormat="1" ht="93">
      <c r="A10" s="77">
        <v>6</v>
      </c>
      <c r="B10" s="77"/>
      <c r="C10" s="74" t="s">
        <v>62</v>
      </c>
      <c r="D10" s="164">
        <v>1</v>
      </c>
      <c r="E10" s="73" t="s">
        <v>9</v>
      </c>
      <c r="F10" s="59"/>
      <c r="G10" s="59"/>
      <c r="H10" s="59"/>
      <c r="I10" s="59"/>
      <c r="J10" s="105">
        <v>0.05</v>
      </c>
      <c r="K10" s="144">
        <f>Összesítő!$H$2</f>
        <v>2300</v>
      </c>
      <c r="L10" s="101"/>
      <c r="M10" s="101"/>
      <c r="N10" s="59">
        <v>2500</v>
      </c>
      <c r="O10" s="10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row>
    <row r="11" spans="1:61" s="62" customFormat="1" ht="30.75">
      <c r="A11" s="77">
        <v>7</v>
      </c>
      <c r="B11" s="73" t="s">
        <v>39</v>
      </c>
      <c r="C11" s="74" t="s">
        <v>28</v>
      </c>
      <c r="D11" s="164">
        <v>150</v>
      </c>
      <c r="E11" s="73" t="s">
        <v>52</v>
      </c>
      <c r="F11" s="59"/>
      <c r="G11" s="59"/>
      <c r="H11" s="59"/>
      <c r="I11" s="59"/>
      <c r="J11" s="105">
        <v>0.05</v>
      </c>
      <c r="K11" s="144">
        <f>Összesítő!$H$2</f>
        <v>2300</v>
      </c>
      <c r="L11" s="101"/>
      <c r="M11" s="101"/>
      <c r="N11" s="59">
        <v>53</v>
      </c>
      <c r="O11" s="10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row>
    <row r="12" spans="1:61" s="62" customFormat="1" ht="93">
      <c r="A12" s="77">
        <v>8</v>
      </c>
      <c r="B12" s="77"/>
      <c r="C12" s="74" t="s">
        <v>55</v>
      </c>
      <c r="D12" s="164">
        <v>1</v>
      </c>
      <c r="E12" s="73" t="s">
        <v>9</v>
      </c>
      <c r="F12" s="59"/>
      <c r="G12" s="59"/>
      <c r="H12" s="59"/>
      <c r="I12" s="59"/>
      <c r="J12" s="105">
        <v>25</v>
      </c>
      <c r="K12" s="144">
        <f>Összesítő!$H$2</f>
        <v>2300</v>
      </c>
      <c r="L12" s="101"/>
      <c r="M12" s="101"/>
      <c r="N12" s="59">
        <v>0</v>
      </c>
      <c r="O12" s="10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row>
    <row r="13" spans="1:61" s="62" customFormat="1" ht="46.5">
      <c r="A13" s="77">
        <v>9</v>
      </c>
      <c r="B13" s="77"/>
      <c r="C13" s="74" t="s">
        <v>23</v>
      </c>
      <c r="D13" s="164">
        <v>40</v>
      </c>
      <c r="E13" s="73" t="s">
        <v>27</v>
      </c>
      <c r="F13" s="59"/>
      <c r="G13" s="59"/>
      <c r="H13" s="59"/>
      <c r="I13" s="59"/>
      <c r="J13" s="105">
        <v>1</v>
      </c>
      <c r="K13" s="144">
        <f>Összesítő!$H$2</f>
        <v>2300</v>
      </c>
      <c r="L13" s="101"/>
      <c r="M13" s="101"/>
      <c r="N13" s="59">
        <f t="shared" si="0"/>
        <v>0</v>
      </c>
      <c r="O13" s="10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row>
    <row r="14" spans="1:61" s="62" customFormat="1" ht="30.75">
      <c r="A14" s="77">
        <v>10</v>
      </c>
      <c r="B14" s="77"/>
      <c r="C14" s="74" t="s">
        <v>43</v>
      </c>
      <c r="D14" s="164">
        <v>4</v>
      </c>
      <c r="E14" s="73" t="s">
        <v>27</v>
      </c>
      <c r="F14" s="59"/>
      <c r="G14" s="59"/>
      <c r="H14" s="59"/>
      <c r="I14" s="59"/>
      <c r="J14" s="105">
        <v>1</v>
      </c>
      <c r="K14" s="144">
        <f>Összesítő!$H$2</f>
        <v>2300</v>
      </c>
      <c r="L14" s="101"/>
      <c r="M14" s="101"/>
      <c r="N14" s="59">
        <f t="shared" si="0"/>
        <v>0</v>
      </c>
      <c r="O14" s="10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row>
    <row r="15" spans="1:61" s="62" customFormat="1" ht="46.5">
      <c r="A15" s="77">
        <v>11</v>
      </c>
      <c r="B15" s="77"/>
      <c r="C15" s="74" t="s">
        <v>29</v>
      </c>
      <c r="D15" s="164">
        <v>2</v>
      </c>
      <c r="E15" s="73" t="s">
        <v>30</v>
      </c>
      <c r="F15" s="59"/>
      <c r="G15" s="59"/>
      <c r="H15" s="59"/>
      <c r="I15" s="59"/>
      <c r="J15" s="105">
        <v>0.5</v>
      </c>
      <c r="K15" s="144">
        <f>Összesítő!$H$2</f>
        <v>2300</v>
      </c>
      <c r="L15" s="101"/>
      <c r="M15" s="101"/>
      <c r="N15" s="59">
        <f t="shared" si="0"/>
        <v>0</v>
      </c>
      <c r="O15" s="10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row>
    <row r="16" spans="1:61" s="62" customFormat="1" ht="46.5">
      <c r="A16" s="77">
        <v>12</v>
      </c>
      <c r="B16" s="93"/>
      <c r="C16" s="6" t="s">
        <v>56</v>
      </c>
      <c r="D16" s="164">
        <v>1</v>
      </c>
      <c r="E16" s="73" t="s">
        <v>9</v>
      </c>
      <c r="F16" s="59"/>
      <c r="G16" s="59"/>
      <c r="H16" s="59"/>
      <c r="I16" s="59"/>
      <c r="J16" s="105">
        <v>100</v>
      </c>
      <c r="K16" s="144">
        <f>Összesítő!$H$2</f>
        <v>2300</v>
      </c>
      <c r="L16" s="101"/>
      <c r="M16" s="101"/>
      <c r="N16" s="59">
        <f t="shared" si="0"/>
        <v>0</v>
      </c>
      <c r="O16" s="10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row>
    <row r="17" spans="1:61" s="62" customFormat="1" ht="30.75">
      <c r="A17" s="77">
        <v>13</v>
      </c>
      <c r="B17" s="93"/>
      <c r="C17" s="6" t="s">
        <v>82</v>
      </c>
      <c r="D17" s="164">
        <v>1</v>
      </c>
      <c r="E17" s="73" t="s">
        <v>9</v>
      </c>
      <c r="F17" s="59"/>
      <c r="G17" s="59"/>
      <c r="H17" s="59"/>
      <c r="I17" s="59"/>
      <c r="J17" s="105">
        <v>1</v>
      </c>
      <c r="K17" s="144">
        <f>Összesítő!$H$2</f>
        <v>2300</v>
      </c>
      <c r="L17" s="101"/>
      <c r="M17" s="101"/>
      <c r="N17" s="59">
        <f>V17</f>
        <v>0</v>
      </c>
      <c r="O17" s="10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row>
    <row r="18" spans="1:61" s="62" customFormat="1" ht="15">
      <c r="A18" s="77">
        <v>14</v>
      </c>
      <c r="B18" s="93"/>
      <c r="C18" s="6" t="s">
        <v>106</v>
      </c>
      <c r="D18" s="164">
        <v>1</v>
      </c>
      <c r="E18" s="73" t="s">
        <v>9</v>
      </c>
      <c r="F18" s="59"/>
      <c r="G18" s="59"/>
      <c r="H18" s="59"/>
      <c r="I18" s="59"/>
      <c r="J18" s="105">
        <v>1</v>
      </c>
      <c r="K18" s="144">
        <f>Összesítő!$H$2</f>
        <v>2300</v>
      </c>
      <c r="L18" s="101"/>
      <c r="M18" s="101"/>
      <c r="N18" s="59">
        <v>18900</v>
      </c>
      <c r="O18" s="10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row>
    <row r="19" spans="1:61" s="62" customFormat="1" ht="15">
      <c r="A19" s="77"/>
      <c r="B19" s="93"/>
      <c r="C19" s="6"/>
      <c r="D19" s="106"/>
      <c r="E19" s="107"/>
      <c r="F19" s="101"/>
      <c r="G19" s="101"/>
      <c r="H19" s="101"/>
      <c r="I19" s="101"/>
      <c r="J19" s="105"/>
      <c r="K19" s="101"/>
      <c r="L19" s="71"/>
      <c r="M19" s="71"/>
      <c r="N19" s="10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row>
    <row r="20" spans="1:61" s="62" customFormat="1" ht="15">
      <c r="A20" s="77"/>
      <c r="B20" s="77"/>
      <c r="C20" s="65" t="s">
        <v>16</v>
      </c>
      <c r="D20" s="94"/>
      <c r="E20" s="94"/>
      <c r="F20" s="102"/>
      <c r="G20" s="102"/>
      <c r="H20" s="102">
        <f>SUM(H5:H19)</f>
        <v>0</v>
      </c>
      <c r="I20" s="102">
        <f>SUM(I5:I19)</f>
        <v>0</v>
      </c>
      <c r="J20"/>
      <c r="K20"/>
      <c r="L20"/>
      <c r="M20"/>
      <c r="N20" s="102"/>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row>
    <row r="21" spans="1:61" s="62" customFormat="1" ht="15">
      <c r="A21" s="71"/>
      <c r="B21" s="71"/>
      <c r="C21"/>
      <c r="D21" s="71"/>
      <c r="E21" s="71"/>
      <c r="F21" s="63"/>
      <c r="G21" s="63"/>
      <c r="H21" s="63"/>
      <c r="I21"/>
      <c r="J21"/>
      <c r="K21"/>
      <c r="L21"/>
      <c r="M21"/>
      <c r="N21" s="63"/>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row>
    <row r="22" spans="1:61" s="62" customFormat="1" ht="15">
      <c r="A22"/>
      <c r="B22"/>
      <c r="C22"/>
      <c r="D22"/>
      <c r="E22"/>
      <c r="F22" s="63"/>
      <c r="G22" s="63"/>
      <c r="H22" s="63"/>
      <c r="I22"/>
      <c r="J22"/>
      <c r="K22"/>
      <c r="L22"/>
      <c r="M22"/>
      <c r="N22" s="63"/>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row>
    <row r="23" spans="1:61" s="62" customFormat="1" ht="15">
      <c r="A23" s="77"/>
      <c r="B23" s="77"/>
      <c r="C23" s="74"/>
      <c r="D23" s="106"/>
      <c r="E23" s="107"/>
      <c r="F23" s="101"/>
      <c r="G23" s="101"/>
      <c r="H23" s="101"/>
      <c r="I23" s="101"/>
      <c r="J23" s="105"/>
      <c r="K23" s="101"/>
      <c r="L23" s="71"/>
      <c r="M23" s="71"/>
      <c r="N23" s="10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row>
    <row r="24" spans="1:61" s="62" customFormat="1" ht="15">
      <c r="A24" s="77"/>
      <c r="B24" s="77"/>
      <c r="C24" s="74"/>
      <c r="D24" s="106"/>
      <c r="E24" s="107"/>
      <c r="F24" s="101"/>
      <c r="G24" s="101"/>
      <c r="H24" s="101"/>
      <c r="I24" s="101"/>
      <c r="J24" s="105"/>
      <c r="K24" s="101"/>
      <c r="L24" s="71"/>
      <c r="M24" s="71"/>
      <c r="N24" s="10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row>
    <row r="25" spans="1:61" s="62" customFormat="1" ht="15">
      <c r="A25"/>
      <c r="B25"/>
      <c r="C25"/>
      <c r="D25"/>
      <c r="E25"/>
      <c r="F25" s="63"/>
      <c r="G25" s="63"/>
      <c r="H25" s="63"/>
      <c r="I25"/>
      <c r="J25"/>
      <c r="K25"/>
      <c r="L25"/>
      <c r="M25"/>
      <c r="N25" s="63"/>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row>
    <row r="26" spans="1:61" s="62" customFormat="1" ht="15">
      <c r="A26"/>
      <c r="B26"/>
      <c r="C26"/>
      <c r="D26"/>
      <c r="E26"/>
      <c r="F26" s="63"/>
      <c r="G26" s="63"/>
      <c r="H26" s="63"/>
      <c r="I26"/>
      <c r="J26"/>
      <c r="K26"/>
      <c r="L26"/>
      <c r="M26"/>
      <c r="N26" s="63"/>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row>
    <row r="27" spans="1:61" s="62" customFormat="1" ht="15">
      <c r="A27"/>
      <c r="B27"/>
      <c r="C27"/>
      <c r="D27"/>
      <c r="E27"/>
      <c r="F27" s="63"/>
      <c r="G27" s="63"/>
      <c r="H27" s="63"/>
      <c r="I27"/>
      <c r="J27"/>
      <c r="K27"/>
      <c r="L27"/>
      <c r="M27"/>
      <c r="N27" s="63"/>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row>
    <row r="28" spans="1:61" s="62" customFormat="1" ht="15">
      <c r="A28"/>
      <c r="B28"/>
      <c r="C28"/>
      <c r="D28"/>
      <c r="E28"/>
      <c r="F28" s="63"/>
      <c r="G28" s="61"/>
      <c r="H28" s="108"/>
      <c r="I28" s="106"/>
      <c r="J28" s="107"/>
      <c r="K28"/>
      <c r="L28"/>
      <c r="M28"/>
      <c r="N28" s="63"/>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row>
    <row r="29" spans="1:61" s="62" customFormat="1" ht="15">
      <c r="A29"/>
      <c r="B29"/>
      <c r="C29"/>
      <c r="D29"/>
      <c r="E29"/>
      <c r="F29" s="63"/>
      <c r="G29" s="61"/>
      <c r="H29" s="108"/>
      <c r="I29" s="106"/>
      <c r="J29" s="107"/>
      <c r="K29"/>
      <c r="L29"/>
      <c r="M29"/>
      <c r="N29" s="63"/>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row>
    <row r="30" spans="1:61" s="62" customFormat="1" ht="15">
      <c r="A30"/>
      <c r="B30"/>
      <c r="C30"/>
      <c r="D30"/>
      <c r="E30"/>
      <c r="F30" s="63"/>
      <c r="G30" s="61"/>
      <c r="H30" s="108"/>
      <c r="I30" s="106"/>
      <c r="J30" s="107"/>
      <c r="K30"/>
      <c r="L30"/>
      <c r="M30"/>
      <c r="N30" s="63"/>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ht="15">
      <c r="A31"/>
      <c r="B31"/>
      <c r="C31"/>
      <c r="D31"/>
      <c r="E31"/>
      <c r="F31" s="63"/>
      <c r="G31" s="61"/>
      <c r="H31" s="108"/>
      <c r="I31" s="106"/>
      <c r="J31" s="107"/>
      <c r="K31"/>
      <c r="L31"/>
      <c r="M31"/>
      <c r="N31" s="6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row>
    <row r="32" spans="1:61" ht="15">
      <c r="A32"/>
      <c r="B32"/>
      <c r="C32"/>
      <c r="D32"/>
      <c r="E32"/>
      <c r="F32" s="63"/>
      <c r="G32" s="61"/>
      <c r="H32" s="108"/>
      <c r="I32" s="109"/>
      <c r="J32" s="107"/>
      <c r="K32"/>
      <c r="L32"/>
      <c r="M32"/>
      <c r="N32" s="63"/>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33" spans="1:61" ht="15">
      <c r="A33"/>
      <c r="B33"/>
      <c r="C33"/>
      <c r="D33"/>
      <c r="E33"/>
      <c r="F33" s="63"/>
      <c r="G33" s="61"/>
      <c r="H33" s="108"/>
      <c r="I33" s="109"/>
      <c r="J33" s="107"/>
      <c r="K33"/>
      <c r="L33"/>
      <c r="M33"/>
      <c r="N33" s="6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row>
    <row r="34" spans="1:61" s="62" customFormat="1" ht="15">
      <c r="A34"/>
      <c r="B34"/>
      <c r="C34"/>
      <c r="D34"/>
      <c r="E34"/>
      <c r="F34" s="63"/>
      <c r="G34" s="61"/>
      <c r="H34" s="108"/>
      <c r="I34" s="106"/>
      <c r="J34" s="107"/>
      <c r="K34"/>
      <c r="L34"/>
      <c r="M34"/>
      <c r="N34" s="63"/>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row>
    <row r="35" spans="1:61" s="62" customFormat="1" ht="15">
      <c r="A35"/>
      <c r="B35"/>
      <c r="C35"/>
      <c r="D35"/>
      <c r="E35"/>
      <c r="F35" s="63"/>
      <c r="G35" s="61"/>
      <c r="H35" s="108"/>
      <c r="I35" s="106"/>
      <c r="J35" s="107"/>
      <c r="K35"/>
      <c r="L35"/>
      <c r="M35"/>
      <c r="N35" s="63"/>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row r="36" spans="1:61" ht="15">
      <c r="A36"/>
      <c r="B36"/>
      <c r="C36"/>
      <c r="D36"/>
      <c r="E36"/>
      <c r="F36" s="63"/>
      <c r="G36" s="61"/>
      <c r="H36" s="108"/>
      <c r="I36" s="106"/>
      <c r="J36" s="107"/>
      <c r="K36"/>
      <c r="L36"/>
      <c r="M36"/>
      <c r="N36" s="63"/>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row>
    <row r="37" spans="1:61" ht="15">
      <c r="A37"/>
      <c r="B37"/>
      <c r="C37"/>
      <c r="D37"/>
      <c r="E37"/>
      <c r="F37" s="63"/>
      <c r="G37" s="61"/>
      <c r="H37" s="108"/>
      <c r="I37" s="106"/>
      <c r="J37" s="107"/>
      <c r="K37"/>
      <c r="L37"/>
      <c r="M37"/>
      <c r="N37" s="63"/>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row>
    <row r="38" spans="1:61" ht="15">
      <c r="A38"/>
      <c r="B38"/>
      <c r="C38"/>
      <c r="D38"/>
      <c r="E38"/>
      <c r="F38" s="63"/>
      <c r="G38" s="61"/>
      <c r="H38" s="108"/>
      <c r="I38" s="106"/>
      <c r="J38" s="107"/>
      <c r="K38"/>
      <c r="L38"/>
      <c r="M38"/>
      <c r="N38" s="63"/>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row>
    <row r="39" spans="6:14" ht="15">
      <c r="F39" s="63"/>
      <c r="G39" s="61"/>
      <c r="H39" s="108"/>
      <c r="I39" s="106"/>
      <c r="J39" s="107"/>
      <c r="K39"/>
      <c r="L39"/>
      <c r="M39"/>
      <c r="N39" s="63"/>
    </row>
    <row r="40" spans="6:14" ht="15">
      <c r="F40" s="63"/>
      <c r="G40" s="61"/>
      <c r="H40" s="108"/>
      <c r="I40" s="106"/>
      <c r="J40" s="107"/>
      <c r="K40"/>
      <c r="L40"/>
      <c r="M40"/>
      <c r="N40" s="63"/>
    </row>
    <row r="41" spans="6:14" ht="15">
      <c r="F41" s="63"/>
      <c r="G41" s="61"/>
      <c r="H41" s="108"/>
      <c r="I41" s="106"/>
      <c r="J41" s="107"/>
      <c r="K41"/>
      <c r="L41"/>
      <c r="M41"/>
      <c r="N41" s="63"/>
    </row>
    <row r="42" spans="6:14" ht="15">
      <c r="F42" s="63"/>
      <c r="G42" s="61"/>
      <c r="H42" s="108"/>
      <c r="I42" s="106"/>
      <c r="J42" s="107"/>
      <c r="K42"/>
      <c r="L42"/>
      <c r="M42"/>
      <c r="N42" s="63"/>
    </row>
    <row r="43" spans="6:14" ht="15">
      <c r="F43" s="63"/>
      <c r="G43" s="61"/>
      <c r="H43" s="108"/>
      <c r="I43" s="106"/>
      <c r="J43" s="107"/>
      <c r="K43"/>
      <c r="L43"/>
      <c r="M43"/>
      <c r="N43" s="63"/>
    </row>
    <row r="44" spans="6:14" ht="15">
      <c r="F44" s="63"/>
      <c r="G44" s="61"/>
      <c r="H44" s="108"/>
      <c r="I44" s="106"/>
      <c r="J44" s="107"/>
      <c r="K44"/>
      <c r="L44"/>
      <c r="M44"/>
      <c r="N44" s="63"/>
    </row>
    <row r="45" spans="6:14" ht="15">
      <c r="F45" s="63"/>
      <c r="G45" s="61"/>
      <c r="H45" s="108"/>
      <c r="I45" s="106"/>
      <c r="J45" s="107"/>
      <c r="K45"/>
      <c r="L45"/>
      <c r="M45"/>
      <c r="N45" s="63"/>
    </row>
    <row r="46" spans="6:14" ht="15">
      <c r="F46" s="63"/>
      <c r="G46" s="61"/>
      <c r="H46" s="108"/>
      <c r="I46" s="106"/>
      <c r="J46" s="107"/>
      <c r="K46"/>
      <c r="L46"/>
      <c r="M46"/>
      <c r="N46" s="63"/>
    </row>
    <row r="47" spans="6:14" ht="15">
      <c r="F47" s="63"/>
      <c r="G47" s="61"/>
      <c r="H47" s="108"/>
      <c r="I47" s="106"/>
      <c r="J47" s="107"/>
      <c r="K47"/>
      <c r="L47"/>
      <c r="M47"/>
      <c r="N47" s="63"/>
    </row>
    <row r="48" spans="6:14" ht="15">
      <c r="F48" s="63"/>
      <c r="G48" s="61"/>
      <c r="H48" s="108"/>
      <c r="I48" s="106"/>
      <c r="J48" s="107"/>
      <c r="K48"/>
      <c r="L48"/>
      <c r="M48"/>
      <c r="N48" s="63"/>
    </row>
    <row r="49" spans="6:14" ht="15">
      <c r="F49" s="63"/>
      <c r="G49" s="61"/>
      <c r="H49" s="108"/>
      <c r="I49" s="106"/>
      <c r="J49" s="107"/>
      <c r="K49"/>
      <c r="L49"/>
      <c r="M49"/>
      <c r="N49" s="63"/>
    </row>
    <row r="50" spans="6:14" ht="15">
      <c r="F50" s="63"/>
      <c r="G50" s="61"/>
      <c r="H50" s="108"/>
      <c r="I50" s="106"/>
      <c r="J50" s="107"/>
      <c r="K50"/>
      <c r="L50"/>
      <c r="M50"/>
      <c r="N50" s="63"/>
    </row>
    <row r="51" spans="6:14" ht="15">
      <c r="F51" s="63"/>
      <c r="G51" s="61"/>
      <c r="H51" s="108"/>
      <c r="I51" s="106"/>
      <c r="J51" s="107"/>
      <c r="K51"/>
      <c r="L51"/>
      <c r="M51"/>
      <c r="N51" s="63"/>
    </row>
    <row r="52" spans="6:14" ht="15">
      <c r="F52" s="63"/>
      <c r="G52" s="61"/>
      <c r="H52" s="108"/>
      <c r="I52" s="106"/>
      <c r="J52" s="107"/>
      <c r="K52"/>
      <c r="L52"/>
      <c r="M52"/>
      <c r="N52" s="63"/>
    </row>
    <row r="53" spans="6:14" ht="15">
      <c r="F53" s="63"/>
      <c r="G53" s="61"/>
      <c r="H53" s="108"/>
      <c r="I53" s="106"/>
      <c r="J53" s="107"/>
      <c r="K53"/>
      <c r="L53"/>
      <c r="M53"/>
      <c r="N53" s="63"/>
    </row>
    <row r="54" spans="6:14" ht="15">
      <c r="F54" s="63"/>
      <c r="G54" s="61"/>
      <c r="H54" s="108"/>
      <c r="I54" s="106"/>
      <c r="J54" s="107"/>
      <c r="K54"/>
      <c r="L54"/>
      <c r="M54"/>
      <c r="N54" s="63"/>
    </row>
    <row r="55" spans="6:14" ht="15">
      <c r="F55" s="63"/>
      <c r="G55" s="83"/>
      <c r="H55" s="108"/>
      <c r="I55" s="106"/>
      <c r="J55" s="107"/>
      <c r="K55"/>
      <c r="L55"/>
      <c r="M55"/>
      <c r="N55" s="63"/>
    </row>
    <row r="56" spans="6:14" ht="15">
      <c r="F56" s="63"/>
      <c r="G56" s="83"/>
      <c r="H56" s="108"/>
      <c r="I56" s="106"/>
      <c r="J56" s="107"/>
      <c r="K56"/>
      <c r="L56"/>
      <c r="M56"/>
      <c r="N56" s="63"/>
    </row>
    <row r="57" spans="6:14" ht="15">
      <c r="F57" s="63"/>
      <c r="G57" s="83"/>
      <c r="H57" s="108"/>
      <c r="I57" s="106"/>
      <c r="J57" s="107"/>
      <c r="K57"/>
      <c r="L57"/>
      <c r="M57"/>
      <c r="N57" s="63"/>
    </row>
    <row r="58" spans="6:14" ht="15">
      <c r="F58" s="63"/>
      <c r="G58" s="83"/>
      <c r="H58" s="108"/>
      <c r="I58" s="106"/>
      <c r="J58" s="107"/>
      <c r="K58"/>
      <c r="L58"/>
      <c r="M58"/>
      <c r="N58" s="63"/>
    </row>
    <row r="59" spans="6:14" ht="15">
      <c r="F59" s="63"/>
      <c r="G59" s="83"/>
      <c r="H59" s="108"/>
      <c r="I59" s="106"/>
      <c r="J59" s="110"/>
      <c r="K59"/>
      <c r="L59"/>
      <c r="M59"/>
      <c r="N59" s="63"/>
    </row>
    <row r="60" spans="6:14" ht="15">
      <c r="F60" s="63"/>
      <c r="G60" s="83"/>
      <c r="H60" s="108"/>
      <c r="I60" s="106"/>
      <c r="J60" s="110"/>
      <c r="K60"/>
      <c r="L60"/>
      <c r="M60"/>
      <c r="N60" s="63"/>
    </row>
    <row r="61" spans="6:14" ht="15">
      <c r="F61" s="63"/>
      <c r="G61" s="83"/>
      <c r="H61" s="108"/>
      <c r="I61" s="106"/>
      <c r="J61" s="107"/>
      <c r="K61"/>
      <c r="L61"/>
      <c r="M61"/>
      <c r="N61" s="63"/>
    </row>
    <row r="62" spans="6:14" ht="15">
      <c r="F62" s="63"/>
      <c r="G62" s="83"/>
      <c r="H62" s="108"/>
      <c r="I62" s="106"/>
      <c r="J62" s="107"/>
      <c r="K62"/>
      <c r="L62"/>
      <c r="M62"/>
      <c r="N62" s="63"/>
    </row>
    <row r="63" spans="6:14" ht="52.5" customHeight="1">
      <c r="F63" s="63"/>
      <c r="G63" s="83"/>
      <c r="H63" s="108"/>
      <c r="I63" s="106"/>
      <c r="J63" s="107"/>
      <c r="K63"/>
      <c r="L63"/>
      <c r="M63"/>
      <c r="N63" s="63"/>
    </row>
    <row r="64" spans="6:14" ht="15">
      <c r="F64" s="63"/>
      <c r="G64" s="83"/>
      <c r="H64" s="108"/>
      <c r="I64" s="106"/>
      <c r="J64" s="107"/>
      <c r="K64"/>
      <c r="L64"/>
      <c r="M64"/>
      <c r="N64" s="63"/>
    </row>
    <row r="65" spans="6:14" ht="15">
      <c r="F65" s="63"/>
      <c r="G65" s="83"/>
      <c r="H65" s="108"/>
      <c r="I65" s="106"/>
      <c r="J65" s="107"/>
      <c r="K65"/>
      <c r="L65"/>
      <c r="M65"/>
      <c r="N65" s="63"/>
    </row>
    <row r="66" spans="6:14" ht="15">
      <c r="F66" s="63"/>
      <c r="G66" s="83"/>
      <c r="H66" s="108"/>
      <c r="I66" s="106"/>
      <c r="J66" s="107"/>
      <c r="K66"/>
      <c r="L66"/>
      <c r="M66"/>
      <c r="N66" s="63"/>
    </row>
    <row r="67" spans="6:14" ht="15">
      <c r="F67" s="63"/>
      <c r="G67" s="83"/>
      <c r="H67" s="108"/>
      <c r="I67" s="106"/>
      <c r="J67" s="107"/>
      <c r="K67"/>
      <c r="L67"/>
      <c r="M67"/>
      <c r="N67" s="63"/>
    </row>
    <row r="68" spans="6:14" ht="15">
      <c r="F68" s="63"/>
      <c r="G68" s="63"/>
      <c r="H68" s="63"/>
      <c r="I68"/>
      <c r="J68"/>
      <c r="K68"/>
      <c r="L68"/>
      <c r="M68"/>
      <c r="N68" s="63"/>
    </row>
    <row r="69" spans="6:14" ht="15">
      <c r="F69" s="63"/>
      <c r="G69" s="63"/>
      <c r="H69" s="63"/>
      <c r="I69"/>
      <c r="J69"/>
      <c r="K69"/>
      <c r="L69"/>
      <c r="M69"/>
      <c r="N69" s="63"/>
    </row>
    <row r="70" spans="6:14" ht="15">
      <c r="F70" s="63"/>
      <c r="G70" s="63"/>
      <c r="H70" s="63"/>
      <c r="I70"/>
      <c r="J70"/>
      <c r="K70"/>
      <c r="L70"/>
      <c r="M70"/>
      <c r="N70" s="63"/>
    </row>
    <row r="71" spans="1:14" ht="15">
      <c r="A71"/>
      <c r="B71"/>
      <c r="C71"/>
      <c r="D71"/>
      <c r="E71"/>
      <c r="F71" s="63"/>
      <c r="G71" s="63"/>
      <c r="H71" s="63"/>
      <c r="I71"/>
      <c r="J71"/>
      <c r="K71"/>
      <c r="L71"/>
      <c r="M71"/>
      <c r="N71" s="63"/>
    </row>
    <row r="72" spans="1:14" ht="15">
      <c r="A72"/>
      <c r="B72"/>
      <c r="C72"/>
      <c r="D72"/>
      <c r="E72"/>
      <c r="F72" s="63"/>
      <c r="G72" s="63"/>
      <c r="H72" s="63"/>
      <c r="I72"/>
      <c r="J72"/>
      <c r="K72"/>
      <c r="L72"/>
      <c r="M72"/>
      <c r="N72" s="63"/>
    </row>
    <row r="73" spans="1:14" ht="140.25">
      <c r="A73" s="73">
        <v>21</v>
      </c>
      <c r="B73" s="36"/>
      <c r="C73" s="6" t="s">
        <v>63</v>
      </c>
      <c r="D73" s="111">
        <v>1</v>
      </c>
      <c r="E73" s="112" t="s">
        <v>9</v>
      </c>
      <c r="F73" s="63"/>
      <c r="G73" s="63"/>
      <c r="H73" s="63"/>
      <c r="I73"/>
      <c r="J73"/>
      <c r="K73"/>
      <c r="L73"/>
      <c r="M73"/>
      <c r="N73" s="63"/>
    </row>
    <row r="74" spans="1:14" ht="140.25">
      <c r="A74" s="73">
        <v>21</v>
      </c>
      <c r="B74" s="36"/>
      <c r="C74" s="6" t="s">
        <v>64</v>
      </c>
      <c r="D74" s="113">
        <v>1</v>
      </c>
      <c r="E74" s="112" t="s">
        <v>9</v>
      </c>
      <c r="F74" s="63"/>
      <c r="G74" s="63"/>
      <c r="H74" s="63"/>
      <c r="I74"/>
      <c r="J74"/>
      <c r="K74"/>
      <c r="L74"/>
      <c r="M74"/>
      <c r="N74" s="63"/>
    </row>
    <row r="75" spans="1:14" ht="171">
      <c r="A75" s="73">
        <v>25</v>
      </c>
      <c r="B75" s="36"/>
      <c r="C75" s="6" t="s">
        <v>65</v>
      </c>
      <c r="D75" s="113">
        <v>1</v>
      </c>
      <c r="E75" s="112" t="s">
        <v>9</v>
      </c>
      <c r="F75" s="63"/>
      <c r="G75" s="63"/>
      <c r="H75" s="63"/>
      <c r="I75"/>
      <c r="J75"/>
      <c r="K75"/>
      <c r="L75"/>
      <c r="M75"/>
      <c r="N75" s="63"/>
    </row>
    <row r="76" spans="6:14" ht="15">
      <c r="F76" s="63"/>
      <c r="G76" s="83"/>
      <c r="H76" s="108"/>
      <c r="I76" s="106"/>
      <c r="J76" s="107"/>
      <c r="N76" s="63"/>
    </row>
    <row r="77" spans="6:14" ht="15">
      <c r="F77" s="63"/>
      <c r="G77" s="83"/>
      <c r="H77" s="108"/>
      <c r="I77" s="106"/>
      <c r="J77" s="107"/>
      <c r="N77" s="63"/>
    </row>
    <row r="78" spans="6:14" ht="15">
      <c r="F78" s="63"/>
      <c r="G78" s="83"/>
      <c r="H78" s="108"/>
      <c r="I78" s="106"/>
      <c r="J78" s="107"/>
      <c r="N78" s="63"/>
    </row>
    <row r="79" spans="6:14" ht="15">
      <c r="F79" s="63"/>
      <c r="G79" s="63"/>
      <c r="H79" s="63"/>
      <c r="N79" s="63"/>
    </row>
    <row r="80" spans="6:14" ht="15">
      <c r="F80" s="63"/>
      <c r="G80" s="63"/>
      <c r="H80" s="63"/>
      <c r="N80" s="63"/>
    </row>
    <row r="81" spans="6:14" ht="15">
      <c r="F81" s="63"/>
      <c r="G81" s="63"/>
      <c r="H81" s="63"/>
      <c r="N81" s="63"/>
    </row>
    <row r="82" spans="6:14" ht="15">
      <c r="F82" s="63"/>
      <c r="G82" s="63"/>
      <c r="H82" s="63"/>
      <c r="N82" s="63"/>
    </row>
    <row r="83" spans="6:14" ht="15">
      <c r="F83" s="63"/>
      <c r="G83" s="63"/>
      <c r="H83" s="63"/>
      <c r="N83" s="63"/>
    </row>
    <row r="84" spans="1:14" ht="140.25">
      <c r="A84" s="73">
        <v>21</v>
      </c>
      <c r="B84" s="36"/>
      <c r="C84" s="6" t="s">
        <v>63</v>
      </c>
      <c r="D84" s="111">
        <v>1</v>
      </c>
      <c r="E84" s="112" t="s">
        <v>9</v>
      </c>
      <c r="F84" s="63"/>
      <c r="G84" s="63"/>
      <c r="H84" s="63"/>
      <c r="N84" s="63"/>
    </row>
    <row r="85" spans="1:14" ht="140.25">
      <c r="A85" s="73">
        <v>21</v>
      </c>
      <c r="B85" s="36"/>
      <c r="C85" s="6" t="s">
        <v>64</v>
      </c>
      <c r="D85" s="113">
        <v>1</v>
      </c>
      <c r="E85" s="112" t="s">
        <v>9</v>
      </c>
      <c r="F85" s="63"/>
      <c r="G85" s="63"/>
      <c r="H85" s="63"/>
      <c r="N85" s="63"/>
    </row>
    <row r="86" spans="1:14" ht="171">
      <c r="A86" s="73">
        <v>25</v>
      </c>
      <c r="B86" s="36"/>
      <c r="C86" s="6" t="s">
        <v>65</v>
      </c>
      <c r="D86" s="113">
        <v>1</v>
      </c>
      <c r="E86" s="112" t="s">
        <v>9</v>
      </c>
      <c r="F86" s="63"/>
      <c r="G86" s="63"/>
      <c r="H86" s="63"/>
      <c r="N86" s="63"/>
    </row>
  </sheetData>
  <sheetProtection/>
  <mergeCells count="3">
    <mergeCell ref="F1:G1"/>
    <mergeCell ref="H1:I1"/>
    <mergeCell ref="J2:K2"/>
  </mergeCells>
  <printOptions horizontalCentered="1"/>
  <pageMargins left="0.7874015748031497" right="0.3937007874015748" top="1.1811023622047245" bottom="0.7874015748031497" header="0.3937007874015748" footer="0.3937007874015748"/>
  <pageSetup horizontalDpi="600" verticalDpi="600" orientation="landscape" paperSize="9" r:id="rId2"/>
  <headerFooter>
    <oddHeader>&amp;L&amp;"Arial Narrow,Normál"&amp;8Hungaroproject Mérnökiroda Kft.
székhely: 1016 Bp., Naphegy u. 38.
iroda: 1146 Bp., Hungária krt. 140-144.
&amp;R&amp;"Arial Narrow,Normál"&amp;8telefon: 471-5101, Fax: 471-5102
e-mail: hpm@hungaroproject.hu
internet: www.hungaroproject.hu</oddHeader>
    <oddFooter>&amp;L&amp;"Arial Narrow,Normál"&amp;8&amp;A&amp;C&amp;8 &amp;"Arial Narrow,Normál"2017 január 20.
&amp;P/&amp;N&amp;R&amp;"Arial Narrow,Normál"&amp;8Munkaszám: 2016-064
Verzió: 00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Radics Richárd</dc:creator>
  <cp:keywords/>
  <dc:description/>
  <cp:lastModifiedBy>Szász Ibolya</cp:lastModifiedBy>
  <cp:lastPrinted>2017-01-25T09:35:53Z</cp:lastPrinted>
  <dcterms:created xsi:type="dcterms:W3CDTF">1999-03-02T09:04:31Z</dcterms:created>
  <dcterms:modified xsi:type="dcterms:W3CDTF">2017-08-15T13:57:08Z</dcterms:modified>
  <cp:category/>
  <cp:version/>
  <cp:contentType/>
  <cp:contentStatus/>
</cp:coreProperties>
</file>