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91" activeTab="0"/>
  </bookViews>
  <sheets>
    <sheet name="Összesítő" sheetId="1" r:id="rId1"/>
    <sheet name="Védőcsövek, kábeltálcák" sheetId="2" r:id="rId2"/>
    <sheet name="Vezetékek, kábelek" sheetId="3" r:id="rId3"/>
    <sheet name="Világítótestek, lámpatestek" sheetId="4" r:id="rId4"/>
    <sheet name="Kapcsolók, szerelvények" sheetId="5" r:id="rId5"/>
    <sheet name="Elosztó berendezések" sheetId="6" r:id="rId6"/>
    <sheet name="Kiegészítő tételek" sheetId="7" r:id="rId7"/>
  </sheets>
  <definedNames>
    <definedName name="_xlnm.Print_Titles" localSheetId="5">'Elosztó berendezések'!$1:$4</definedName>
    <definedName name="_xlnm.Print_Titles" localSheetId="4">'Kapcsolók, szerelvények'!$1:$4</definedName>
    <definedName name="_xlnm.Print_Titles" localSheetId="6">'Kiegészítő tételek'!$1:$4</definedName>
    <definedName name="_xlnm.Print_Titles" localSheetId="1">'Védőcsövek, kábeltálcák'!$1:$4</definedName>
    <definedName name="_xlnm.Print_Titles" localSheetId="2">'Vezetékek, kábelek'!$1:$4</definedName>
    <definedName name="_xlnm.Print_Titles" localSheetId="3">'Világítótestek, lámpatestek'!$1:$4</definedName>
    <definedName name="_xlnm.Print_Area" localSheetId="5">'Elosztó berendezések'!$A$1:$I$11</definedName>
    <definedName name="_xlnm.Print_Area" localSheetId="4">'Kapcsolók, szerelvények'!$A$1:$I$30</definedName>
    <definedName name="_xlnm.Print_Area" localSheetId="6">'Kiegészítő tételek'!$A$1:$I$19</definedName>
    <definedName name="_xlnm.Print_Area" localSheetId="0">'Összesítő'!$A$1:$E$26</definedName>
    <definedName name="_xlnm.Print_Area" localSheetId="1">'Védőcsövek, kábeltálcák'!$A$1:$I$23</definedName>
    <definedName name="_xlnm.Print_Area" localSheetId="2">'Vezetékek, kábelek'!$A$1:$I$22</definedName>
    <definedName name="_xlnm.Print_Area" localSheetId="3">'Világítótestek, lámpatestek'!$A$1:$I$24</definedName>
  </definedNames>
  <calcPr fullCalcOnLoad="1"/>
</workbook>
</file>

<file path=xl/sharedStrings.xml><?xml version="1.0" encoding="utf-8"?>
<sst xmlns="http://schemas.openxmlformats.org/spreadsheetml/2006/main" count="325" uniqueCount="142">
  <si>
    <t>ÁRAZOTT KÖLTSÉGVETÉS KIÍRÁS</t>
  </si>
  <si>
    <t>rezsióra:</t>
  </si>
  <si>
    <t>listaár szorzó:</t>
  </si>
  <si>
    <t>SÓSTÓI MÚZEUMFALU FEJLESZTÉS - TURIZMUSFEJLESZTÉS
HRSZ:0294/2
II. MŰTÁRGY TÁROLÁS KORSZERŰ FELTÉTELEINEK BIZTOSÍTÁSA ÉS OKTATÁSI ÉS IGAZGATÁSI KÖZPONT KIALAKÍTÁSA</t>
  </si>
  <si>
    <t>VILLAMOS BERENDEZÉS</t>
  </si>
  <si>
    <t>KIVITELI TERV</t>
  </si>
  <si>
    <r>
      <t xml:space="preserve">A költségvetésben szereplő tételek műszaki és észtétikai színvonalat képviselnek, melyek helyett, csak azonos vagy jobb műszaki paraméterekkel rendelkező készülékek vagy berendezések alkalmazhatók!
</t>
    </r>
    <r>
      <rPr>
        <sz val="12"/>
        <rFont val="Arial Narrow"/>
        <family val="2"/>
      </rPr>
      <t xml:space="preserve">A lámpatestek megrendelése előtt a típusokat az Építész- és Belsőépítész tervezővel jóváhagyatni szükséges. A lámpatestek tartószerkezettel és fényforrással együtt értendők.
A gyengeáramú rendszertervek külön tervkötetben készültek.
A túlfeszültségvédelmi berendezéseket csak egy  gyártmány családból lehet választani!
</t>
    </r>
    <r>
      <rPr>
        <b/>
        <sz val="12"/>
        <rFont val="Arial Narrow"/>
        <family val="2"/>
      </rPr>
      <t xml:space="preserve">A költségvetés kiírás csak a műszaki leírással és a kiviteli tervekkel együtt érvényes! </t>
    </r>
  </si>
  <si>
    <t>MUNKANEM</t>
  </si>
  <si>
    <t>ANYAGÁR</t>
  </si>
  <si>
    <t>DÍJ</t>
  </si>
  <si>
    <t>ANYAG-DÍJ</t>
  </si>
  <si>
    <t>Védőcsövek, kábeltálcák, csatornák</t>
  </si>
  <si>
    <t>Vezetékek, kábelek</t>
  </si>
  <si>
    <t xml:space="preserve"> </t>
  </si>
  <si>
    <t>Világítótestek, lámpatestek</t>
  </si>
  <si>
    <t>Kapcsolók, szerelvények</t>
  </si>
  <si>
    <t>Elosztó berendezések</t>
  </si>
  <si>
    <t>Kiegészítő tételek</t>
  </si>
  <si>
    <t>ELEKTROMOS SZERELÉSEK ÖSSZESEN</t>
  </si>
  <si>
    <t>ÁFA(27%)</t>
  </si>
  <si>
    <t>BRUTTÓ ÉRTÉK ÖSSZESEN</t>
  </si>
  <si>
    <t>Sor-szám</t>
  </si>
  <si>
    <t>Tétel-szám</t>
  </si>
  <si>
    <t>MEGNEVEZÉS</t>
  </si>
  <si>
    <t>Meny-nyiség</t>
  </si>
  <si>
    <t>Mérték-egység</t>
  </si>
  <si>
    <t>EGYSÉGÁR (Ft)</t>
  </si>
  <si>
    <t>VÁLLALÁSI ÁR (Ft)</t>
  </si>
  <si>
    <t>Normaidő</t>
  </si>
  <si>
    <t>Rezsióradíj</t>
  </si>
  <si>
    <t>Eredeti ár</t>
  </si>
  <si>
    <t>ANYAG</t>
  </si>
  <si>
    <t xml:space="preserve">Merev szigetelő védőcső PVC-ből közepes mechanikai igénybevételre, szabadon vagy álmennyezet felett falon kívül szerelve,elágazó és szerelvény dobozokkal 
Ø 20 mm
</t>
  </si>
  <si>
    <t xml:space="preserve">m      </t>
  </si>
  <si>
    <t xml:space="preserve">Merev szigetelő védőcső PVC-ből közepes mechanikai igénybevételre, szabadon vagy álmennyezet felett falon kívül szerelve,elágazó és szerelvény dobozokkal 
Ø 25 mm
</t>
  </si>
  <si>
    <t xml:space="preserve">Merev szigetelő védőcső PVC-ből közepes mechanikai igénybevételre, szabadon vagy álmennyezet felett falon kívül szerelve,elágazó és szerelvény dobozokkal 
Ø 40 mm
</t>
  </si>
  <si>
    <t>Merev szigetelő védőcső PVC-ből közepes mechanikai igénybevételre, falba vagy gipszkartonba süllyesztetten szerelve,elágazó és szerelvény dobozokkal 
Ø 20 mm</t>
  </si>
  <si>
    <t>Merev szigetelő védőcső PVC-ből közepes mechanikai igénybevételre, falba vagy gipszkartonba süllyesztetten szerelve,elágazó és szerelvény dobozokkal 
Ø 25 mm</t>
  </si>
  <si>
    <r>
      <t xml:space="preserve">Fém csoportos kábelrögzítő nagy mechanikai stabilitás érdekében, tűz esetén is.
</t>
    </r>
    <r>
      <rPr>
        <b/>
        <i/>
        <sz val="12"/>
        <rFont val="Arial Narrow"/>
        <family val="2"/>
      </rPr>
      <t xml:space="preserve">OBO GRIP "M" 30
</t>
    </r>
  </si>
  <si>
    <t xml:space="preserve">Symalen M25/19 hajlékony védőcső PVC-ből nagy mechanikai igénybevételre, süllyesztetten betonba, födémbe ill. aljzatba szerelve,elágazó és szerelvény dobozokkal 
Ø 40 mm
</t>
  </si>
  <si>
    <t>Előir.</t>
  </si>
  <si>
    <t>Tűzálló, funkciómegtartó kábelnyomvonalak egyedi tartóbilincsekkel szerelve, csavarokkal segédanyagokkal kompletten, 0,5 m-enként elhelyezve 
Kábelátmérő: 14-16mm</t>
  </si>
  <si>
    <t>db</t>
  </si>
  <si>
    <t>Tűzálló, funkciómegtartó kábelnyomvonalak egyedi tartóbilincsekkel szerelve, csavarokkal segédanyagokkal kompletten, 0,5 m-enként elhelyezve
Kábelátmérő: 23-25mm</t>
  </si>
  <si>
    <t xml:space="preserve">Perforált acéllemez kábeltálca MSZ EN 10327 szerint horganyozva, beltéri alkalmazásokhoz, födémről menetesszárral és kereszttartóval 1,5 m-enként függesztve, ~0,5 m belógással
Méret: 60 mm oldalfalmagasság x 200 mm szélesség 
</t>
  </si>
  <si>
    <t xml:space="preserve">Perforált acéllemez kábellétra MSZ EN 10327 szerint horganyozva, beltéri alkalmazásokhoz, födémről menetesszárral és kereszttartóval 1,5 m-enként függesztve, 0,5 m belógással, oszott 2/3 - 1/3-os arányban
Méret: 100 mm oldalfalmagasság x 400 mm szélesség 
</t>
  </si>
  <si>
    <t>Kábellétra gyengeáramú kábelek függőleges felszállókban történő rögzítésére
200 mm-es szélességben</t>
  </si>
  <si>
    <t>Kábellétra erősáramú kábelek függőleges felszállókban történő rögzítésére
200 mm-es szélességbenó</t>
  </si>
  <si>
    <t xml:space="preserve">Cső- és kábelelágazó doboz előnyomott bevezetésekkel falon kívül szerelve, vagy kábeltálcához rögzítve
PGK 100 MP
</t>
  </si>
  <si>
    <t xml:space="preserve">Cső- és kábelelágazó doboz előnyomott bevezetésekkel falon kívül szerelve, vagy kábeltálcához rögzítve
PGK 200 MP
</t>
  </si>
  <si>
    <t xml:space="preserve">Szerelvény doboz előnyomott bevezetésekkel vakolat alá szerelve, Ø 65 mm, 45 mm mély 71 mm-es szabvány távolsághoz csavaros szerelvény rögzítéshez
</t>
  </si>
  <si>
    <t xml:space="preserve">E90-es tűzálló vezeték kötő doboz, funkciómegtartó kábeltálcához, kábellétrához vagy vb szerkezethez rögzítve, minősített rögzítő elemmel, 5x2,5/2,5mm2 sorkapoccsal, vizsgálati bizonylattal
</t>
  </si>
  <si>
    <t>Védőcsövek, vezetékcsatornák, csatornák összesen:</t>
  </si>
  <si>
    <t xml:space="preserve">Kisfeszültségű kábelek szállítása, üzemkészre szerelése és üzembevétele, beleértve a kábeltálcákon, kábeltartókon történő elhelyezést és rögzítést, valamint az összes segédanyagot, kábelvégelzárókat, végkiképzéseket, jelöléseket és csatlakoztatási munkákat. PVC szigetelésű kábelek, kerek vagy szektor formált, egy vagy többszálú csupasz rézvezetővel, PVC érszigeteléssel. Az ereket közös kitöltő burkolat veszi körül. A külső köpeny fekete PVC szabvány és méretjelzéssel. Környezeti hőmérséklet -5°C és +70°C között. A kábeljelöléseket a végpontokon, a födémáttöréseknél, az épületbe való érkezésnél és a nyomvonal mentén 30m-enként szükséges elhelyezni. A kábelekre vonatkozó szabványok: DIN VDE 0271/0276 , MSZ 1167, MSZ IEC 502.
</t>
  </si>
  <si>
    <t xml:space="preserve">NYY-J kábel kábeltálcán, kábellétrán elhelyezve, vagy védőcsőbe húzva, 5x25mm2
</t>
  </si>
  <si>
    <t xml:space="preserve">NYY-J kábel kábeltálcán, kábellétrán elhelyezve, vagy védőcsőbe húzva, 5x10m2
</t>
  </si>
  <si>
    <t xml:space="preserve">NYY-J kábel kábeltálcán, kábellétrán elhelyezve, vagy védőcsőbe húzva, 5x6m2
</t>
  </si>
  <si>
    <t xml:space="preserve">NYM-J kábel kábeltálcán, kábellétrán elhelyezve, vagy védőcsőbe húzva, 3x2,5m2
</t>
  </si>
  <si>
    <t xml:space="preserve">NYM-J kábel kábeltálcán, kábellétrán elhelyezve, vagy védőcsőbe húzva, 4x1.5 mm2 
</t>
  </si>
  <si>
    <t xml:space="preserve">NYM-J kábel kábeltálcán, kábellétrán elhelyezve, vagy védőcsőbe húzva, 3x1.5 mm2 
</t>
  </si>
  <si>
    <t xml:space="preserve">NYM-O kábel kábeltálcán, kábellétrán elhelyezve, vagy védőcsőbe húzva, 2x1.5 mm2 
</t>
  </si>
  <si>
    <t xml:space="preserve">NHXH E30/FE180 kábel funkciómegtartó kábeltartó szerelvényen, 
Dätwyler Pyrofil 5x6mm2 
</t>
  </si>
  <si>
    <t xml:space="preserve">NHXH E90/FE180 kábel funkciómegtartó kábeltartó szerelvényen, 
Dätwyler Pyrofil  3x2,5 mm2 
</t>
  </si>
  <si>
    <t xml:space="preserve">NHXH E90/FE180 kábel funkciómegtartó kábeltartó szerelvényen, 
Dätwyler Pyrofil  2x1,5 mm2 
</t>
  </si>
  <si>
    <t xml:space="preserve">JB-H(St)H…Bd E90/FE180 busz kábel funkciómegtartó kábeltartó szerelvényen, Dätwyler Pyrofil 4x2x0,8 mm2 
</t>
  </si>
  <si>
    <t xml:space="preserve">LiYCY jelzőkábel, kábellétrán elhelyezve, vagy védőcsőbe húzva
2x1,5 mm2 
</t>
  </si>
  <si>
    <t xml:space="preserve">LiYCY jelzőkábel, kábellétrán elhelyezve, vagy védőcsőbe húzva
2x0,5 mm2 
</t>
  </si>
  <si>
    <t xml:space="preserve">Mkh 450/750 Cu vezeték, 4 mm2 
</t>
  </si>
  <si>
    <t xml:space="preserve">Mkh 450/750 Cu vezeték, 2,5 mm2 
</t>
  </si>
  <si>
    <t>Vezetékek,kábelek összesen:</t>
  </si>
  <si>
    <t>Minden fénycsöves lámpatest esetében előírás az EVG előtét alkalmazása.</t>
  </si>
  <si>
    <r>
      <t xml:space="preserve">"2AD142" tervjelű 42W-os LED-es lámpatest, álmennyezetbe süllyesztetten szerelhető kivitelben, IP40
</t>
    </r>
    <r>
      <rPr>
        <b/>
        <sz val="12"/>
        <rFont val="Arial Narrow"/>
        <family val="2"/>
      </rPr>
      <t xml:space="preserve">OMS UX-GACRUX ECO PV1 OPAL 42W 3950lm 3000K 80Ra
</t>
    </r>
  </si>
  <si>
    <t xml:space="preserve">db     </t>
  </si>
  <si>
    <r>
      <t xml:space="preserve">"4AD19" tervjelű mélysugárzó, 1x9W-os LED-es fényforrással, álmennyezetbe süllyesztetten szerelhető kivitelben, IP40
</t>
    </r>
    <r>
      <rPr>
        <b/>
        <sz val="12"/>
        <rFont val="Arial Narrow"/>
        <family val="2"/>
      </rPr>
      <t xml:space="preserve">OMS AD-PRETTUS XS POLISHED IP40 9W 700lm 3000K 80Ra
</t>
    </r>
  </si>
  <si>
    <r>
      <t xml:space="preserve">"4AD112" tervjelű mélysugárzó, 1x12W-os LED-es fényforrással, álmennyezetbe süllyesztetten szerelhető kivitelben, IP40
</t>
    </r>
    <r>
      <rPr>
        <b/>
        <sz val="12"/>
        <rFont val="Arial Narrow"/>
        <family val="2"/>
      </rPr>
      <t xml:space="preserve">OMS AD-PRETTUS XS MATT IP40 12W 1000lm 3000K 80Ra
</t>
    </r>
  </si>
  <si>
    <r>
      <t xml:space="preserve">"4AD115" tervjelű mélysugárzó, 1x15W-os LED-es fényforrással, álmennyezetbe süllyesztetten szerelhető kivitelben, IP40
</t>
    </r>
    <r>
      <rPr>
        <b/>
        <sz val="12"/>
        <rFont val="Arial Narrow"/>
        <family val="2"/>
      </rPr>
      <t xml:space="preserve">OMS AD-PRETTUS S POLISHED IP40 15W 1350lm 3000K 80Ra
</t>
    </r>
  </si>
  <si>
    <r>
      <t xml:space="preserve">"4AD119" tervjelű mélysugárzó, 1x19W-os LED-es fényforrással,   álmennyezetbe süllyesztetten szerelhető kivitelben, IP40
</t>
    </r>
    <r>
      <rPr>
        <b/>
        <sz val="12"/>
        <rFont val="Arial Narrow"/>
        <family val="2"/>
      </rPr>
      <t xml:space="preserve">OMS AD-PRETTUS S POLISHED IP40 19W 1800lm 3000K 80Ra
</t>
    </r>
  </si>
  <si>
    <r>
      <t xml:space="preserve">"4AD124" tervjelű mélysugárzó, 1x24W-os LED-es fényforrással,   álmennyezetbe süllyesztetten szerelhető kivitelben, IP40
</t>
    </r>
    <r>
      <rPr>
        <b/>
        <sz val="12"/>
        <rFont val="Arial Narrow"/>
        <family val="2"/>
      </rPr>
      <t xml:space="preserve">OMS AD-PRETTUS M POLISHED IP40 24W 2450lm 3000K 80Ra
</t>
    </r>
  </si>
  <si>
    <r>
      <t xml:space="preserve">"5FD310" tervjelű tükörvilágító lámpatest, oldalfalra, szerkezetre vízszintesen szerelhető kivitelben, 3x10W-os LED-es,3x650 lumen fényáramú, 3000K színhőmérsékletű fényforrással, IP44
</t>
    </r>
    <r>
      <rPr>
        <b/>
        <sz val="12"/>
        <rFont val="Arial Narrow"/>
        <family val="2"/>
      </rPr>
      <t xml:space="preserve">Spectra Lightning Profislim 4 LED Base Plx
</t>
    </r>
  </si>
  <si>
    <r>
      <t xml:space="preserve">"7MF214" tervjelű lámpatest, 2x14W-os fénycsöves fényforrással, mennyezetre szerelhető kivitelben, IP20
</t>
    </r>
    <r>
      <rPr>
        <b/>
        <sz val="12"/>
        <rFont val="Arial Narrow"/>
        <family val="2"/>
      </rPr>
      <t xml:space="preserve">OMS AD-CLASSIC PAR-V2 2x14W FDH
</t>
    </r>
  </si>
  <si>
    <r>
      <t xml:space="preserve">"8MD123" tervjelű lámpatest, 1x23W-os LED-es fényforrással, mennyezetre szerelhető kivitelben, IP20
</t>
    </r>
    <r>
      <rPr>
        <b/>
        <sz val="12"/>
        <rFont val="Arial Narrow"/>
        <family val="2"/>
      </rPr>
      <t xml:space="preserve">OMS UX-TUBUS 292 LED 21W 2250lm 3000K 80Ra
</t>
    </r>
  </si>
  <si>
    <r>
      <t xml:space="preserve">"14MD142" tervjelű 42W-os LED-es lámpatest, mennyezetre szerelhető kivitelben, IP40
</t>
    </r>
    <r>
      <rPr>
        <b/>
        <sz val="12"/>
        <rFont val="Arial Narrow"/>
        <family val="2"/>
      </rPr>
      <t xml:space="preserve">GACRUX ECO SUR./SUS. SS1 OPAL LED 3950lm/830 1x43W, LED DRIVER, RAL 9003
</t>
    </r>
  </si>
  <si>
    <r>
      <t xml:space="preserve">"15HF235" tervjelű Llámpatest, 2x35W-os fénycsöves fényforrással függesztetten szerelhető kivitelben, IP65
</t>
    </r>
    <r>
      <rPr>
        <b/>
        <sz val="12"/>
        <rFont val="Arial Narrow"/>
        <family val="2"/>
      </rPr>
      <t xml:space="preserve">TDO STEEL DIF W FDH G5 2x35W, ECG
</t>
    </r>
  </si>
  <si>
    <r>
      <t xml:space="preserve">"16MF235" tervjelű Llámpatest, 2x35W-os fénycsöves fényforrással függesztetten szerelhető kivitelben, IP65
</t>
    </r>
    <r>
      <rPr>
        <b/>
        <sz val="12"/>
        <rFont val="Arial Narrow"/>
        <family val="2"/>
      </rPr>
      <t xml:space="preserve">TDO STEEL DIF W FDH G5 2x35W, ECG
</t>
    </r>
  </si>
  <si>
    <r>
      <t xml:space="preserve">"BL1D/F"  jelű biztonságvilágítási lámpatest  folyosó optikával, mennyezetre szerelhető kivitelben, beépített 1-órás áthidalási idejű üzemet biztosító akkumulátor egységgel, állandó üzemmóddal/készenléti üzemre programozva
</t>
    </r>
    <r>
      <rPr>
        <b/>
        <sz val="12"/>
        <rFont val="Arial Narrow"/>
        <family val="2"/>
      </rPr>
      <t xml:space="preserve">AWEX LOVATO
</t>
    </r>
  </si>
  <si>
    <r>
      <t xml:space="preserve">"BL1D/T"  jelű biztonságvilágítási lámpatest  360°-os optikával, mennyezetre szerelhető kivitelben, beépített 1-órás áthidalási idejű üzemet biztosító akkumulátor egységgel, állandó üzemmóddal/készenléti üzemre programozva
</t>
    </r>
    <r>
      <rPr>
        <b/>
        <sz val="12"/>
        <rFont val="Arial Narrow"/>
        <family val="2"/>
      </rPr>
      <t>AWEX LOVATO</t>
    </r>
  </si>
  <si>
    <r>
      <t xml:space="preserve">"BL3D/F" jelű biztonságvilágítási lámpatest  folyosó optikával, álmennyezetre süllyesztetten szerelve, beépített 1-órás áthidalási idejű üzemet biztosító akkumulátor egységgel, állandó üzemmóddal/készenléti üzemre programozva
</t>
    </r>
    <r>
      <rPr>
        <b/>
        <sz val="12"/>
        <rFont val="Arial Narrow"/>
        <family val="2"/>
      </rPr>
      <t xml:space="preserve">AWEX LOVATO
</t>
    </r>
  </si>
  <si>
    <r>
      <t xml:space="preserve">"BL3D/T" jelű biztonságvilágítási lámpatest  360°-os optikával, álmennyezetre süllyesztetten szerelve, beépített 1-órás áthidalási idejű üzemet biztosító akkumulátor egységgel, állandó üzemmóddal/készenléti üzemre programozva
</t>
    </r>
    <r>
      <rPr>
        <b/>
        <sz val="12"/>
        <rFont val="Arial Narrow"/>
        <family val="2"/>
      </rPr>
      <t xml:space="preserve">AWEX LOVATO
</t>
    </r>
  </si>
  <si>
    <r>
      <t xml:space="preserve">KL11D/L; KL11D/F; KL11D/J; KL11D/B
</t>
    </r>
    <r>
      <rPr>
        <sz val="12"/>
        <rFont val="Arial Narrow"/>
        <family val="2"/>
      </rPr>
      <t xml:space="preserve">jelű LED-es kijáratmutató lámpatest mennyezetre szerelve, 1 oldalas  piktogrammal, beépített 1-órás áthidalási idejű üzemet biztosító akkumulátor egységgel, állandó üzemű, IP20-as védettséggel;
L: lefelé mutató piktogrammal
F: fölfelé mutató piktogrammal
J: jobbra mutató piktogrammal
B: balra mutató piktogrammal
</t>
    </r>
    <r>
      <rPr>
        <b/>
        <i/>
        <sz val="12"/>
        <rFont val="Arial Narrow"/>
        <family val="2"/>
      </rPr>
      <t xml:space="preserve">AWEX TWINS TW 1/SE
</t>
    </r>
  </si>
  <si>
    <r>
      <t xml:space="preserve">KL21D/L; KL21D/F; KL21D/J; KL21D/B
</t>
    </r>
    <r>
      <rPr>
        <sz val="12"/>
        <rFont val="Arial Narrow"/>
        <family val="2"/>
      </rPr>
      <t xml:space="preserve">jelű LED-es kijáratmutató lámpatest oldalfalra szerelve, 1 oldalas  piktogrammal, beépített 1-órás áthidalási idejű üzemet biztosító akkumulátor egységgel, állandó üzemű, IP20-as védettséggel;
L: lefelé mutató piktogrammal
F: fölfelé mutató piktogrammal
J: jobbra mutató piktogrammal
B: balra mutató piktogrammal
</t>
    </r>
    <r>
      <rPr>
        <b/>
        <i/>
        <sz val="12"/>
        <rFont val="Arial Narrow"/>
        <family val="2"/>
      </rPr>
      <t xml:space="preserve">AWEX HELIOS LED 1/SA
</t>
    </r>
  </si>
  <si>
    <t>Világítótestek, lámpatestek összesen:</t>
  </si>
  <si>
    <t xml:space="preserve">Installációs kapcsolók és dugaszolóaljzatok (szegélycsatornában, szerelt falban, téglafalban elhelyezett szerelvénydobozokba egyedileg, vagy  csoportosan elhelyezve, bekötéssel)
</t>
  </si>
  <si>
    <r>
      <t xml:space="preserve">I.s. kapcsoló süllyesztetten szerelve fehér színben
</t>
    </r>
    <r>
      <rPr>
        <b/>
        <i/>
        <sz val="12"/>
        <rFont val="Arial Narrow"/>
        <family val="2"/>
      </rPr>
      <t xml:space="preserve">SCHNEIDER-ELECTRIC SEDNA
</t>
    </r>
  </si>
  <si>
    <r>
      <t xml:space="preserve">I.s. váltó kapcsoló süllyesztetten szerelve fehér színben
</t>
    </r>
    <r>
      <rPr>
        <b/>
        <i/>
        <sz val="12"/>
        <rFont val="Arial Narrow"/>
        <family val="2"/>
      </rPr>
      <t xml:space="preserve">SCHNEIDER-ELECTRIC SEDNA
</t>
    </r>
  </si>
  <si>
    <r>
      <t xml:space="preserve">I.s. csillárkapcsoló süllyesztetten szerelve fehér színben
</t>
    </r>
    <r>
      <rPr>
        <b/>
        <i/>
        <sz val="12"/>
        <rFont val="Arial Narrow"/>
        <family val="2"/>
      </rPr>
      <t xml:space="preserve">SCHNEIDER-ELECTRIC SEDNA
</t>
    </r>
  </si>
  <si>
    <r>
      <t xml:space="preserve">I.s. kapcsoló védett falon kívüli kivitelben, IP44-es védettséggel
</t>
    </r>
    <r>
      <rPr>
        <b/>
        <i/>
        <sz val="12"/>
        <rFont val="Arial Narrow"/>
        <family val="2"/>
      </rPr>
      <t xml:space="preserve">SCHNEIDER-ELECTRIC  CEDAR PLUS
</t>
    </r>
  </si>
  <si>
    <r>
      <t xml:space="preserve">I.s. csillárkapcsoló falon kívül szerelve fehér színben, IP44-es védettséggel
</t>
    </r>
    <r>
      <rPr>
        <b/>
        <i/>
        <sz val="12"/>
        <rFont val="Arial Narrow"/>
        <family val="2"/>
      </rPr>
      <t>SCHNEIDER-ELECTRIC CEDAR PLUS</t>
    </r>
  </si>
  <si>
    <r>
      <t xml:space="preserve">II.s. kapcsoló falon kívül szerelve, IP44
</t>
    </r>
    <r>
      <rPr>
        <b/>
        <i/>
        <sz val="12"/>
        <rFont val="Arial Narrow"/>
        <family val="2"/>
      </rPr>
      <t xml:space="preserve">GANZ
</t>
    </r>
    <r>
      <rPr>
        <sz val="12"/>
        <rFont val="Arial Narrow"/>
        <family val="2"/>
      </rPr>
      <t>16</t>
    </r>
    <r>
      <rPr>
        <i/>
        <sz val="12"/>
        <rFont val="Arial Narrow"/>
        <family val="2"/>
      </rPr>
      <t xml:space="preserve">A
</t>
    </r>
  </si>
  <si>
    <r>
      <t xml:space="preserve">II.s. + F egyes dug. alj. (16A) süllyesztetten szerelve, egyes kerettel, 
fehér színben, gyerekvédett
</t>
    </r>
    <r>
      <rPr>
        <b/>
        <i/>
        <sz val="12"/>
        <rFont val="Arial Narrow"/>
        <family val="2"/>
      </rPr>
      <t xml:space="preserve">SCHNEIDER-ELECTRIC SEDNA
</t>
    </r>
  </si>
  <si>
    <r>
      <t xml:space="preserve">II.s. + F kettes dug. alj. (16A) süllyesztetten szerelve, kettes kerettel, 
fehér színben, gyerekvédett
</t>
    </r>
    <r>
      <rPr>
        <b/>
        <i/>
        <sz val="12"/>
        <rFont val="Arial Narrow"/>
        <family val="2"/>
      </rPr>
      <t xml:space="preserve">SCHNEIDER-ELECTRIC SEDNA
</t>
    </r>
  </si>
  <si>
    <r>
      <t xml:space="preserve">II.s. + F hármas dug. alj. (16A) süllyesztetten szerelve, hármas kerettel, 
fehér színben, gyerekvédett
</t>
    </r>
    <r>
      <rPr>
        <b/>
        <i/>
        <sz val="12"/>
        <rFont val="Arial Narrow"/>
        <family val="2"/>
      </rPr>
      <t xml:space="preserve">SCHNEIDER-ELECTRIC SEDNA
</t>
    </r>
  </si>
  <si>
    <r>
      <t xml:space="preserve">II.s. + F egyes dug. alj. (16A)  falon kívül szerelve, egyes kerettel, IP44-es védettségű, fehér színben
</t>
    </r>
    <r>
      <rPr>
        <b/>
        <i/>
        <sz val="12"/>
        <rFont val="Arial Narrow"/>
        <family val="2"/>
      </rPr>
      <t xml:space="preserve">SCHNEIDER-ELECTRIC CEDAR PLUS
</t>
    </r>
  </si>
  <si>
    <r>
      <t xml:space="preserve">II.s. + F egyes dug. alj. (16A)  falon kívül szerelve, kettes kerettel, IP44-es védettségű, fehér színben
</t>
    </r>
    <r>
      <rPr>
        <b/>
        <i/>
        <sz val="12"/>
        <rFont val="Arial Narrow"/>
        <family val="2"/>
      </rPr>
      <t xml:space="preserve">SCHNEIDER-ELECTRIC CEDAR PLUS
</t>
    </r>
  </si>
  <si>
    <r>
      <t xml:space="preserve">Mozgásérzékelő mennyezetre szerelhető kivitelben
</t>
    </r>
    <r>
      <rPr>
        <b/>
        <i/>
        <sz val="12"/>
        <rFont val="Arial Narrow"/>
        <family val="2"/>
      </rPr>
      <t xml:space="preserve">B.E.G - PD1N-S-SM
</t>
    </r>
  </si>
  <si>
    <r>
      <t xml:space="preserve">Mozgásérzékelő süllyesztetten szerelhető kivitelben
</t>
    </r>
    <r>
      <rPr>
        <b/>
        <i/>
        <sz val="12"/>
        <rFont val="Arial Narrow"/>
        <family val="2"/>
      </rPr>
      <t xml:space="preserve">B.E.G - PD2-M-1C-SM
</t>
    </r>
  </si>
  <si>
    <r>
      <t xml:space="preserve">Mozgásérzékelő süllyesztetten szerelhető kivitelben
</t>
    </r>
    <r>
      <rPr>
        <b/>
        <i/>
        <sz val="12"/>
        <rFont val="Arial Narrow"/>
        <family val="2"/>
      </rPr>
      <t xml:space="preserve">B.E.G - PD2-S-SM
</t>
    </r>
  </si>
  <si>
    <r>
      <t xml:space="preserve">Mozgásérzékelő süllyesztetten szerelhető kivitelben
</t>
    </r>
    <r>
      <rPr>
        <b/>
        <i/>
        <sz val="12"/>
        <rFont val="Arial Narrow"/>
        <family val="2"/>
      </rPr>
      <t xml:space="preserve">B.E.G - PD4-M-1C-C-SM
</t>
    </r>
  </si>
  <si>
    <r>
      <t xml:space="preserve">Mozgásérzékelő süllyesztetten szerelhető kivitelben
</t>
    </r>
    <r>
      <rPr>
        <b/>
        <i/>
        <sz val="12"/>
        <rFont val="Arial Narrow"/>
        <family val="2"/>
      </rPr>
      <t xml:space="preserve">B.E.G - PD4-S-C-SM
</t>
    </r>
  </si>
  <si>
    <r>
      <t xml:space="preserve">Mozgásérzékelő álmennyezetbe süllyesztetten szerelhető kivitelben
</t>
    </r>
    <r>
      <rPr>
        <b/>
        <i/>
        <sz val="12"/>
        <rFont val="Arial Narrow"/>
        <family val="2"/>
      </rPr>
      <t xml:space="preserve">B.E.G - PD2-M-1C-FC
</t>
    </r>
  </si>
  <si>
    <r>
      <t xml:space="preserve">Mozgásérzékelő álmennyezetbe süllyesztetten szerelhető kivitelben
</t>
    </r>
    <r>
      <rPr>
        <b/>
        <i/>
        <sz val="12"/>
        <rFont val="Arial Narrow"/>
        <family val="2"/>
      </rPr>
      <t xml:space="preserve">B.E.G - PD2-M-2C-FC
</t>
    </r>
  </si>
  <si>
    <r>
      <t xml:space="preserve">Mozgásérzékelő álmennyezetbe süllyesztetten szerelhető kivitelben
</t>
    </r>
    <r>
      <rPr>
        <b/>
        <i/>
        <sz val="12"/>
        <rFont val="Arial Narrow"/>
        <family val="2"/>
      </rPr>
      <t xml:space="preserve">B.E.G - PD2-S-FC
</t>
    </r>
  </si>
  <si>
    <r>
      <t xml:space="preserve">Mozgásérzékelő álmennyezetbe süllyesztetten szerelhető kivitelben
</t>
    </r>
    <r>
      <rPr>
        <b/>
        <i/>
        <sz val="12"/>
        <rFont val="Arial Narrow"/>
        <family val="2"/>
      </rPr>
      <t xml:space="preserve">B.E.G - PD4-M-1C-C-FC
</t>
    </r>
  </si>
  <si>
    <r>
      <t xml:space="preserve">CST-1 jelű IP44 védettségű csatlakozó táblák, mely az alábbi elemeket tartalmazzák:
- 1db CEE 16A, 5P, 400V;
- 2db SCHUKO 16A, 230V;
- 1db RCD 40A, 4P, 30mA;
- 1db MCB 16A, 3P, "C"-kar.;
- 2db MCB 16A, 1P, "C"-kar..
</t>
    </r>
    <r>
      <rPr>
        <b/>
        <i/>
        <sz val="12"/>
        <rFont val="Arial Narrow"/>
        <family val="2"/>
      </rPr>
      <t xml:space="preserve">Javasolt típus: MENNEKES Amaxx (920009)
</t>
    </r>
  </si>
  <si>
    <t xml:space="preserve">Mozágssérült WC vészjelző készlet
- húzó-nyomógomb
- nyugtázó gomb
- 2db. vészjelző lámpa, hangjelzővel
</t>
  </si>
  <si>
    <t>klt</t>
  </si>
  <si>
    <r>
      <t xml:space="preserve">PD1 jelű 7,5-12cm-es rétegrendhez igazítható, ~2,5mm vastagságú parketta burkolatú helyiségbe 12 férőhelyes szintezhető kazettás, réz, vagy bronz peremes felnyíló fedelű, kábel kivezető nyílással, az alábbi kialakításban:
- 10db. II.s+f dugaszoló aljzat fehér színben
- 2db. dupla CAT6 FTP informatikai csatlakozó aljzat
</t>
    </r>
    <r>
      <rPr>
        <b/>
        <sz val="12"/>
        <rFont val="Arial Narrow"/>
        <family val="2"/>
      </rPr>
      <t xml:space="preserve">OBO BETTERMANN UGD350-3
OBO BETTERMANN RKSN12
</t>
    </r>
  </si>
  <si>
    <t>Kapcsolók, szerelvények összesen:</t>
  </si>
  <si>
    <t xml:space="preserve">SCHNEIDER-ELECTRIC gyártmányú önhordó acéllemeztokozott  elosztószekrények és készülékek, maszkos kivitelben, műhelyben előregyártva, helyszínre szállítva, felállítva, összeállítva, szerelési segédanyagokkal (jelölők, csavarok, sínezési elemek stb.), bekötve. Az elosztó berendezések gyártásba adása előtt a pontos beépíthetőségi adatokat a helyszínen ellenőrizni kell, a műhelyterveket ennek megfelelően kell elkészíteni és jóváhagyásra benyújtani. 
</t>
  </si>
  <si>
    <r>
      <t xml:space="preserve">"E-II-0-01" jelű épület főelosztó terve a 16_064_EL_KMF_II_K_01 számú terv szerint!
</t>
    </r>
  </si>
  <si>
    <t xml:space="preserve">klt    </t>
  </si>
  <si>
    <r>
      <t xml:space="preserve">"E-II-0-KH" jelű elosztó terve a 16_064_EL_KMF_II_K_02 számú terv szerint!
</t>
    </r>
  </si>
  <si>
    <r>
      <t xml:space="preserve">"E-II-1-01" jelű elosztó terve a 16_064_EL_KMF_II_K_03 számú terv szerint!
</t>
    </r>
  </si>
  <si>
    <r>
      <t xml:space="preserve">"E-II-1-02" jelű elosztó terve a 16_064_EL_KMF_II_K_04 számú terv szerint!
</t>
    </r>
  </si>
  <si>
    <t>Elosztó berendezések összesen:</t>
  </si>
  <si>
    <t xml:space="preserve">EPH potenciálkiegyenlítő sín 10x10 mm-es Cu csatlakozósín, 7 db 2,5-25 mm2 csatlakozó vezetékhellyel, 2 db 25-95 mm2 csatlakozó vezetékhellyel, 1 db 30x5 mm laposvezetőhöz
OBO BETTERMAN 1801/VDE típus
</t>
  </si>
  <si>
    <t xml:space="preserve">Ø 16 mm alumínium felfogórúd, kiszellőző két oldalán beakasztva, 1m-es magassággal, csavaros és szorító kötőelemmel minkét oldalon korcokhoz bekötve
</t>
  </si>
  <si>
    <r>
      <t xml:space="preserve">Villámvédelmi vizsgáló mérőhely kialakítása homlokzati hőszigetelésbe süllyesztetten elhelyezve, könnyűkivitelű ellenőrző ajtóval, Ø 8/16 mm-es összekötéssel, bontható összekötésére, rendezett terepszinthez képest +1,0 m-es szerelési magasságban
</t>
    </r>
  </si>
  <si>
    <t xml:space="preserve">Horg. köracél csatlakozó eresz és levezető bekötésére
</t>
  </si>
  <si>
    <t xml:space="preserve">Villámvédelmi levezető homlokzati hőszigetelés alatt rögzítve horganyzott köracél
Ø 12mm
</t>
  </si>
  <si>
    <t>m</t>
  </si>
  <si>
    <t xml:space="preserve">Horganyzott köracél földelő véfleges rendezett terepszinthez képest -1,0m-en elhelyezve, szabványos csavaros kötőelemekkel elágazásonál és vizsgáló összekötővel összekötve
Ø 10mm
</t>
  </si>
  <si>
    <r>
      <t xml:space="preserve">Eresz fagymentesítése önszabályozó fűtőkábellel, szükséges rögzítő és bekötőelmekkel, hő és nedvességérzékelővel, termosztát szabályozó elemmel komplettek készre szerelve, beüzemelve
</t>
    </r>
    <r>
      <rPr>
        <b/>
        <i/>
        <sz val="12"/>
        <rFont val="Arial Narrow"/>
        <family val="2"/>
      </rPr>
      <t xml:space="preserve">RAYCHEM FROSTOP BLACK 18W/m - 280fm
</t>
    </r>
  </si>
  <si>
    <t>RWA füstmentesítő központ:
1 tűzszakaszban 7 csoport vezérlése, az alábbi teljesítménymegoszlásban
- 1. csoport 14-20A
- 2. csoport 8-12A
- 2db. RWA kapcsoló
(a nyilászáró vezérlő motorok az építész konszignációban került kiírásra!)</t>
  </si>
  <si>
    <t xml:space="preserve">Felirati táblák
5db „KIKAPCSOLNI TILOS!”
5db „BEKAPCSOLNI TILOS!”
</t>
  </si>
  <si>
    <t xml:space="preserve">Felirati táblák
5db „VIGYÁZZ! 400V! ÉLETVESZÉLYES!”
5db  „KARBANTARTÁS ALATT!”
3db  „0,4KV-OS KAPCSOLÓ HELYISÉG! IDEGENEKNEK BELÉPNI TILOS!”
</t>
  </si>
  <si>
    <t xml:space="preserve">WAGO rugós kötőelemek 1,5-2,5mm2 méretű  vezetékekhez
</t>
  </si>
  <si>
    <t xml:space="preserve">WAGO csavaros kötőelemek 4-6mm2 méretű  vezetékekhez
</t>
  </si>
  <si>
    <t xml:space="preserve">Vasbeton födém vagy faláttörés 10x25 cm-ig
</t>
  </si>
  <si>
    <t>Kiegészítő tételek összesen:</t>
  </si>
  <si>
    <t>RWA vezérlő rendszer ablakok, ajtók vezérlése hő- és füstelvezetéshez (földszint és I. emelet, 6 füstszakasz) G+U rendszerelemekből összeállítva:
1 db RWA központ RZ 48/8
2 db Akkumlátor12 V, 38Ah
1 db Csoportkártya RWA 70 6A
5 db Csoportkártya RWA 70 V 10A
6 db Csatlakozó modul tűzjelző hálózathoz
2 db HSE vészgomb</t>
  </si>
  <si>
    <t>RWA vezérlő rendszer ablakok, ajtók vezérlése hő- és füstelvezetéshez
(II. emelet és III. emelet, 4 füstszakasz) G+U rendszerelemekből összeállítva:
1 db RWA központ RZ 48/8
2 db Akkumlátor12 V, 38Ah
2 db Csoportkártya RWA 70 6A
4 db Csoportkártya RWA 70 V 10A
6 db Csatlakozó modul tűzjelző hálózathoz
2 db HSE vészgomb</t>
  </si>
  <si>
    <t xml:space="preserve">RWA vezérlő rendszer által vezérelt ablakok, ajtók működtető elemei
G+U rendszerelemekből összeállítva:
11 db RWA 1000 S-set
90 db RWA 1050
 db turnMaster
5 db TA60
5 db konzol TA60 ajtónyitó motorhoz
4 db OTS 730 olajfékes ajtócsukó
5 db Tűröffner 17 E 24V DC 100% ED 3500 N
4 db csapdazár
</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</si>
</sst>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_-;_-@_-"/>
    <numFmt numFmtId="165" formatCode="_-* #,##0.00_-;\-* #,##0.00_-;_-* \-??_-;_-@_-"/>
    <numFmt numFmtId="166" formatCode="_-* #,##0.00\ _F_t_-;\-* #,##0.00\ _F_t_-;_-* \-??\ _F_t_-;_-@_-"/>
    <numFmt numFmtId="167" formatCode="_(\$* #,##0.00_);_(\$* \(#,##0.00\);_(\$* \-??_);_(@_)"/>
    <numFmt numFmtId="168" formatCode="_-* #,##0&quot; Ft&quot;_-;\-* #,##0&quot; Ft&quot;_-;_-* &quot;- Ft&quot;_-;_-@_-"/>
    <numFmt numFmtId="169" formatCode="_-&quot;L. &quot;* #,##0_-;&quot;-L. &quot;* #,##0_-;_-&quot;L. &quot;* \-_-;_-@_-"/>
    <numFmt numFmtId="170" formatCode="_-&quot;L. &quot;* #,##0.00_-;&quot;-L. &quot;* #,##0.00_-;_-&quot;L. &quot;* \-??_-;_-@_-"/>
    <numFmt numFmtId="171" formatCode="#,##0\ _F_t"/>
    <numFmt numFmtId="172" formatCode="mmm\ d/"/>
  </numFmts>
  <fonts count="67">
    <font>
      <sz val="12"/>
      <name val="Times New Roman CE"/>
      <family val="1"/>
    </font>
    <font>
      <sz val="10"/>
      <name val="Arial"/>
      <family val="0"/>
    </font>
    <font>
      <sz val="11"/>
      <color indexed="8"/>
      <name val="Calibri"/>
      <family val="2"/>
    </font>
    <font>
      <sz val="11"/>
      <color indexed="9"/>
      <name val="Calibri"/>
      <family val="2"/>
    </font>
    <font>
      <sz val="10"/>
      <color indexed="8"/>
      <name val="MS Sans Serif"/>
      <family val="2"/>
    </font>
    <font>
      <sz val="11"/>
      <color indexed="62"/>
      <name val="Calibri"/>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9"/>
      <name val="Arial"/>
      <family val="2"/>
    </font>
    <font>
      <b/>
      <sz val="11"/>
      <color indexed="9"/>
      <name val="Calibri"/>
      <family val="2"/>
    </font>
    <font>
      <sz val="11"/>
      <color indexed="10"/>
      <name val="Calibri"/>
      <family val="2"/>
    </font>
    <font>
      <sz val="11"/>
      <color indexed="60"/>
      <name val="Calibri"/>
      <family val="2"/>
    </font>
    <font>
      <u val="single"/>
      <sz val="9"/>
      <color indexed="12"/>
      <name val="Arial"/>
      <family val="2"/>
    </font>
    <font>
      <sz val="11"/>
      <color indexed="17"/>
      <name val="Calibri"/>
      <family val="2"/>
    </font>
    <font>
      <b/>
      <sz val="11"/>
      <color indexed="63"/>
      <name val="Calibri"/>
      <family val="2"/>
    </font>
    <font>
      <i/>
      <sz val="11"/>
      <color indexed="23"/>
      <name val="Calibri"/>
      <family val="2"/>
    </font>
    <font>
      <sz val="11"/>
      <name val="‚l‚r ‚oSVbN"/>
      <family val="0"/>
    </font>
    <font>
      <sz val="10"/>
      <name val="MS Sans Serif"/>
      <family val="2"/>
    </font>
    <font>
      <sz val="10"/>
      <name val="Times New Roman"/>
      <family val="1"/>
    </font>
    <font>
      <sz val="10"/>
      <name val="Tahoma"/>
      <family val="2"/>
    </font>
    <font>
      <sz val="11"/>
      <name val="Arial CE"/>
      <family val="2"/>
    </font>
    <font>
      <sz val="11"/>
      <color indexed="20"/>
      <name val="Calibri"/>
      <family val="2"/>
    </font>
    <font>
      <sz val="11"/>
      <color indexed="59"/>
      <name val="Calibri"/>
      <family val="2"/>
    </font>
    <font>
      <u val="single"/>
      <sz val="9"/>
      <color indexed="20"/>
      <name val="Arial"/>
      <family val="2"/>
    </font>
    <font>
      <b/>
      <sz val="11"/>
      <color indexed="60"/>
      <name val="Calibri"/>
      <family val="2"/>
    </font>
    <font>
      <b/>
      <sz val="11"/>
      <color indexed="8"/>
      <name val="Calibri"/>
      <family val="2"/>
    </font>
    <font>
      <sz val="12"/>
      <name val="Univers"/>
      <family val="2"/>
    </font>
    <font>
      <sz val="12"/>
      <name val="Arial Narrow"/>
      <family val="2"/>
    </font>
    <font>
      <b/>
      <sz val="12"/>
      <name val="Arial Narrow"/>
      <family val="2"/>
    </font>
    <font>
      <sz val="10"/>
      <name val="Arial Narrow"/>
      <family val="2"/>
    </font>
    <font>
      <b/>
      <sz val="16"/>
      <name val="Arial Narrow"/>
      <family val="2"/>
    </font>
    <font>
      <b/>
      <sz val="14"/>
      <name val="Arial Narrow"/>
      <family val="2"/>
    </font>
    <font>
      <b/>
      <sz val="10"/>
      <name val="Arial Narrow"/>
      <family val="2"/>
    </font>
    <font>
      <i/>
      <sz val="12"/>
      <name val="Arial Narrow"/>
      <family val="2"/>
    </font>
    <font>
      <b/>
      <u val="single"/>
      <sz val="12"/>
      <name val="Arial Narrow"/>
      <family val="2"/>
    </font>
    <font>
      <b/>
      <i/>
      <sz val="12"/>
      <name val="Arial Narrow"/>
      <family val="2"/>
    </font>
    <font>
      <sz val="12"/>
      <color indexed="8"/>
      <name val="Arial Narrow"/>
      <family val="2"/>
    </font>
    <font>
      <sz val="10"/>
      <color indexed="8"/>
      <name val="Arial Narrow"/>
      <family val="2"/>
    </font>
    <font>
      <sz val="12"/>
      <color indexed="10"/>
      <name val="Arial Narrow"/>
      <family val="2"/>
    </font>
    <font>
      <sz val="12"/>
      <color indexed="8"/>
      <name val="Times New Roman CE"/>
      <family val="1"/>
    </font>
    <font>
      <sz val="11"/>
      <name val="Arial Narrow"/>
      <family val="2"/>
    </font>
    <font>
      <sz val="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sz val="11"/>
      <color indexed="52"/>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2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60"/>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2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6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50" fillId="2" borderId="0" applyNumberFormat="0" applyBorder="0" applyAlignment="0" applyProtection="0"/>
    <xf numFmtId="0" fontId="2" fillId="3" borderId="0" applyNumberFormat="0" applyBorder="0" applyAlignment="0" applyProtection="0"/>
    <xf numFmtId="0" fontId="50" fillId="4" borderId="0" applyNumberFormat="0" applyBorder="0" applyAlignment="0" applyProtection="0"/>
    <xf numFmtId="0" fontId="2" fillId="5" borderId="0" applyNumberFormat="0" applyBorder="0" applyAlignment="0" applyProtection="0"/>
    <xf numFmtId="0" fontId="50" fillId="6" borderId="0" applyNumberFormat="0" applyBorder="0" applyAlignment="0" applyProtection="0"/>
    <xf numFmtId="0" fontId="2" fillId="7" borderId="0" applyNumberFormat="0" applyBorder="0" applyAlignment="0" applyProtection="0"/>
    <xf numFmtId="0" fontId="50" fillId="8" borderId="0" applyNumberFormat="0" applyBorder="0" applyAlignment="0" applyProtection="0"/>
    <xf numFmtId="0" fontId="2" fillId="9" borderId="0" applyNumberFormat="0" applyBorder="0" applyAlignment="0" applyProtection="0"/>
    <xf numFmtId="0" fontId="50" fillId="10" borderId="0" applyNumberFormat="0" applyBorder="0" applyAlignment="0" applyProtection="0"/>
    <xf numFmtId="0" fontId="2" fillId="11" borderId="0" applyNumberFormat="0" applyBorder="0" applyAlignment="0" applyProtection="0"/>
    <xf numFmtId="0" fontId="50" fillId="12" borderId="0" applyNumberFormat="0" applyBorder="0" applyAlignment="0" applyProtection="0"/>
    <xf numFmtId="0" fontId="2" fillId="13" borderId="0" applyNumberFormat="0" applyBorder="0" applyAlignment="0" applyProtection="0"/>
    <xf numFmtId="0" fontId="50" fillId="14" borderId="0" applyNumberFormat="0" applyBorder="0" applyAlignment="0" applyProtection="0"/>
    <xf numFmtId="0" fontId="2" fillId="15" borderId="0" applyNumberFormat="0" applyBorder="0" applyAlignment="0" applyProtection="0"/>
    <xf numFmtId="0" fontId="50" fillId="16" borderId="0" applyNumberFormat="0" applyBorder="0" applyAlignment="0" applyProtection="0"/>
    <xf numFmtId="0" fontId="2" fillId="17" borderId="0" applyNumberFormat="0" applyBorder="0" applyAlignment="0" applyProtection="0"/>
    <xf numFmtId="0" fontId="50" fillId="18" borderId="0" applyNumberFormat="0" applyBorder="0" applyAlignment="0" applyProtection="0"/>
    <xf numFmtId="0" fontId="2" fillId="19" borderId="0" applyNumberFormat="0" applyBorder="0" applyAlignment="0" applyProtection="0"/>
    <xf numFmtId="0" fontId="50" fillId="20" borderId="0" applyNumberFormat="0" applyBorder="0" applyAlignment="0" applyProtection="0"/>
    <xf numFmtId="0" fontId="2" fillId="9" borderId="0" applyNumberFormat="0" applyBorder="0" applyAlignment="0" applyProtection="0"/>
    <xf numFmtId="0" fontId="50" fillId="21" borderId="0" applyNumberFormat="0" applyBorder="0" applyAlignment="0" applyProtection="0"/>
    <xf numFmtId="0" fontId="2" fillId="15" borderId="0" applyNumberFormat="0" applyBorder="0" applyAlignment="0" applyProtection="0"/>
    <xf numFmtId="0" fontId="50" fillId="22"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3" fillId="25" borderId="0" applyNumberFormat="0" applyBorder="0" applyAlignment="0" applyProtection="0"/>
    <xf numFmtId="0" fontId="50" fillId="26" borderId="0" applyNumberFormat="0" applyBorder="0" applyAlignment="0" applyProtection="0"/>
    <xf numFmtId="0" fontId="3" fillId="17" borderId="0" applyNumberFormat="0" applyBorder="0" applyAlignment="0" applyProtection="0"/>
    <xf numFmtId="0" fontId="50" fillId="27" borderId="0" applyNumberFormat="0" applyBorder="0" applyAlignment="0" applyProtection="0"/>
    <xf numFmtId="0" fontId="3" fillId="19" borderId="0" applyNumberFormat="0" applyBorder="0" applyAlignment="0" applyProtection="0"/>
    <xf numFmtId="0" fontId="50" fillId="28" borderId="0" applyNumberFormat="0" applyBorder="0" applyAlignment="0" applyProtection="0"/>
    <xf numFmtId="0" fontId="3" fillId="29" borderId="0" applyNumberFormat="0" applyBorder="0" applyAlignment="0" applyProtection="0"/>
    <xf numFmtId="0" fontId="50" fillId="30" borderId="0" applyNumberFormat="0" applyBorder="0" applyAlignment="0" applyProtection="0"/>
    <xf numFmtId="0" fontId="3" fillId="31" borderId="0" applyNumberFormat="0" applyBorder="0" applyAlignment="0" applyProtection="0"/>
    <xf numFmtId="0" fontId="50" fillId="32" borderId="0" applyNumberFormat="0" applyBorder="0" applyAlignment="0" applyProtection="0"/>
    <xf numFmtId="0" fontId="3" fillId="33" borderId="0" applyNumberFormat="0" applyBorder="0" applyAlignment="0" applyProtection="0"/>
    <xf numFmtId="0" fontId="51" fillId="34" borderId="1" applyNumberFormat="0" applyAlignment="0" applyProtection="0"/>
    <xf numFmtId="0" fontId="5" fillId="13" borderId="2" applyNumberFormat="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3" applyNumberFormat="0" applyFill="0" applyAlignment="0" applyProtection="0"/>
    <xf numFmtId="0" fontId="7" fillId="0" borderId="4" applyNumberFormat="0" applyFill="0" applyAlignment="0" applyProtection="0"/>
    <xf numFmtId="0" fontId="54" fillId="0" borderId="5" applyNumberFormat="0" applyFill="0" applyAlignment="0" applyProtection="0"/>
    <xf numFmtId="0" fontId="8" fillId="0" borderId="6" applyNumberFormat="0" applyFill="0" applyAlignment="0" applyProtection="0"/>
    <xf numFmtId="0" fontId="55" fillId="0" borderId="7" applyNumberFormat="0" applyFill="0" applyAlignment="0" applyProtection="0"/>
    <xf numFmtId="0" fontId="9" fillId="0" borderId="8"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10" fillId="0" borderId="9" applyProtection="0">
      <alignment horizontal="center" vertical="top" wrapText="1"/>
    </xf>
    <xf numFmtId="164" fontId="0" fillId="0" borderId="0" applyFill="0" applyAlignment="0" applyProtection="0"/>
    <xf numFmtId="165" fontId="0" fillId="0" borderId="0" applyFill="0" applyAlignment="0" applyProtection="0"/>
    <xf numFmtId="0" fontId="56" fillId="35" borderId="10" applyNumberFormat="0" applyAlignment="0" applyProtection="0"/>
    <xf numFmtId="0" fontId="11" fillId="36" borderId="11" applyNumberFormat="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12" applyNumberFormat="0" applyFill="0" applyAlignment="0" applyProtection="0"/>
    <xf numFmtId="0" fontId="13" fillId="0" borderId="13" applyNumberFormat="0" applyFill="0" applyAlignment="0" applyProtection="0"/>
    <xf numFmtId="0" fontId="14" fillId="0" borderId="0" applyNumberFormat="0" applyFill="0" applyAlignment="0" applyProtection="0"/>
    <xf numFmtId="0" fontId="0" fillId="37" borderId="14" applyNumberFormat="0" applyFont="0" applyAlignment="0" applyProtection="0"/>
    <xf numFmtId="0" fontId="0" fillId="38" borderId="1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60" fillId="49" borderId="0" applyNumberFormat="0" applyBorder="0" applyAlignment="0" applyProtection="0"/>
    <xf numFmtId="0" fontId="15" fillId="7" borderId="0" applyNumberFormat="0" applyBorder="0" applyAlignment="0" applyProtection="0"/>
    <xf numFmtId="0" fontId="61" fillId="50" borderId="16" applyNumberFormat="0" applyAlignment="0" applyProtection="0"/>
    <xf numFmtId="0" fontId="16" fillId="51" borderId="17" applyNumberFormat="0" applyAlignment="0" applyProtection="0"/>
    <xf numFmtId="0" fontId="62" fillId="0" borderId="0" applyNumberFormat="0" applyFill="0" applyBorder="0" applyAlignment="0" applyProtection="0"/>
    <xf numFmtId="0" fontId="17" fillId="0" borderId="0" applyNumberFormat="0" applyFill="0" applyBorder="0" applyAlignment="0" applyProtection="0"/>
    <xf numFmtId="167" fontId="0" fillId="0" borderId="0" applyFill="0" applyAlignment="0" applyProtection="0"/>
    <xf numFmtId="0" fontId="19"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0"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8" fillId="0" borderId="0">
      <alignment/>
      <protection/>
    </xf>
    <xf numFmtId="0" fontId="1" fillId="0" borderId="0">
      <alignment/>
      <protection/>
    </xf>
    <xf numFmtId="0" fontId="1" fillId="0" borderId="0">
      <alignment/>
      <protection/>
    </xf>
    <xf numFmtId="0" fontId="63" fillId="0" borderId="18" applyNumberFormat="0" applyFill="0" applyAlignment="0" applyProtection="0"/>
    <xf numFmtId="0" fontId="27" fillId="0" borderId="19" applyNumberFormat="0" applyFill="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Alignment="0" applyProtection="0"/>
    <xf numFmtId="0" fontId="0" fillId="0" borderId="0">
      <alignment/>
      <protection/>
    </xf>
    <xf numFmtId="0" fontId="64" fillId="52" borderId="0" applyNumberFormat="0" applyBorder="0" applyAlignment="0" applyProtection="0"/>
    <xf numFmtId="0" fontId="23" fillId="5" borderId="0" applyNumberFormat="0" applyBorder="0" applyAlignment="0" applyProtection="0"/>
    <xf numFmtId="0" fontId="65" fillId="53" borderId="0" applyNumberFormat="0" applyBorder="0" applyAlignment="0" applyProtection="0"/>
    <xf numFmtId="0" fontId="24" fillId="54" borderId="0" applyNumberFormat="0" applyBorder="0" applyAlignment="0" applyProtection="0"/>
    <xf numFmtId="0" fontId="25" fillId="0" borderId="0" applyNumberFormat="0" applyFill="0" applyAlignment="0" applyProtection="0"/>
    <xf numFmtId="0" fontId="1" fillId="0" borderId="0">
      <alignment/>
      <protection/>
    </xf>
    <xf numFmtId="0" fontId="66" fillId="50" borderId="1" applyNumberFormat="0" applyAlignment="0" applyProtection="0"/>
    <xf numFmtId="0" fontId="26" fillId="51" borderId="2" applyNumberFormat="0" applyAlignment="0" applyProtection="0"/>
    <xf numFmtId="9" fontId="1" fillId="0" borderId="0" applyFill="0" applyBorder="0" applyAlignment="0" applyProtection="0"/>
    <xf numFmtId="169" fontId="0" fillId="0" borderId="0" applyFill="0" applyAlignment="0" applyProtection="0"/>
    <xf numFmtId="170" fontId="0" fillId="0" borderId="0" applyFill="0" applyAlignment="0" applyProtection="0"/>
    <xf numFmtId="0" fontId="28" fillId="0" borderId="0">
      <alignment/>
      <protection/>
    </xf>
  </cellStyleXfs>
  <cellXfs count="174">
    <xf numFmtId="0" fontId="0" fillId="0" borderId="0" xfId="0" applyAlignment="1">
      <alignment/>
    </xf>
    <xf numFmtId="0" fontId="29" fillId="0" borderId="0" xfId="0" applyFont="1" applyAlignment="1">
      <alignment vertical="top"/>
    </xf>
    <xf numFmtId="0" fontId="29" fillId="0" borderId="0" xfId="0" applyFont="1" applyAlignment="1">
      <alignment/>
    </xf>
    <xf numFmtId="3" fontId="30" fillId="0" borderId="0" xfId="0" applyNumberFormat="1" applyFont="1" applyAlignment="1">
      <alignment horizontal="center"/>
    </xf>
    <xf numFmtId="9" fontId="29" fillId="0" borderId="0" xfId="0" applyNumberFormat="1" applyFont="1" applyAlignment="1">
      <alignment/>
    </xf>
    <xf numFmtId="0" fontId="29" fillId="0" borderId="0" xfId="0" applyFont="1" applyAlignment="1">
      <alignment horizontal="left" vertical="top"/>
    </xf>
    <xf numFmtId="0" fontId="31" fillId="0" borderId="0" xfId="0" applyFont="1" applyAlignment="1">
      <alignment horizontal="left" vertical="top"/>
    </xf>
    <xf numFmtId="0" fontId="29" fillId="0" borderId="0" xfId="0" applyFont="1" applyAlignment="1">
      <alignment horizontal="left"/>
    </xf>
    <xf numFmtId="3" fontId="30" fillId="0" borderId="0" xfId="0" applyNumberFormat="1" applyFont="1" applyAlignment="1">
      <alignment horizontal="left"/>
    </xf>
    <xf numFmtId="9" fontId="29" fillId="0" borderId="0" xfId="0" applyNumberFormat="1" applyFont="1" applyAlignment="1">
      <alignment horizontal="left"/>
    </xf>
    <xf numFmtId="0" fontId="33" fillId="0" borderId="0" xfId="0" applyFont="1" applyAlignment="1">
      <alignment horizontal="left" vertical="top"/>
    </xf>
    <xf numFmtId="3" fontId="33" fillId="0" borderId="0" xfId="0" applyNumberFormat="1" applyFont="1" applyAlignment="1">
      <alignment horizontal="left" vertical="top"/>
    </xf>
    <xf numFmtId="3" fontId="29" fillId="0" borderId="0" xfId="0" applyNumberFormat="1" applyFont="1" applyAlignment="1">
      <alignment horizontal="right" vertical="top"/>
    </xf>
    <xf numFmtId="0" fontId="32" fillId="0" borderId="0" xfId="0" applyFont="1" applyAlignment="1">
      <alignment horizontal="left" vertical="top"/>
    </xf>
    <xf numFmtId="4" fontId="29" fillId="0" borderId="0" xfId="0" applyNumberFormat="1" applyFont="1" applyAlignment="1">
      <alignment horizontal="right" vertical="top"/>
    </xf>
    <xf numFmtId="0" fontId="30" fillId="0" borderId="0" xfId="0" applyFont="1" applyAlignment="1">
      <alignment horizontal="left" vertical="top"/>
    </xf>
    <xf numFmtId="3" fontId="30" fillId="0" borderId="0" xfId="0" applyNumberFormat="1" applyFont="1" applyAlignment="1">
      <alignment horizontal="left" vertical="top"/>
    </xf>
    <xf numFmtId="9" fontId="30" fillId="0" borderId="0" xfId="0" applyNumberFormat="1" applyFont="1" applyAlignment="1">
      <alignment horizontal="left" vertical="top"/>
    </xf>
    <xf numFmtId="9" fontId="29" fillId="0" borderId="0" xfId="0" applyNumberFormat="1" applyFont="1" applyAlignment="1">
      <alignment horizontal="left" vertical="top"/>
    </xf>
    <xf numFmtId="0" fontId="30" fillId="0" borderId="0" xfId="0" applyFont="1" applyAlignment="1">
      <alignment horizontal="right" vertical="top"/>
    </xf>
    <xf numFmtId="3" fontId="30" fillId="0" borderId="0" xfId="0" applyNumberFormat="1" applyFont="1" applyAlignment="1">
      <alignment horizontal="right" vertical="top"/>
    </xf>
    <xf numFmtId="9" fontId="30" fillId="0" borderId="0" xfId="0" applyNumberFormat="1" applyFont="1" applyAlignment="1">
      <alignment horizontal="right" vertical="top"/>
    </xf>
    <xf numFmtId="0" fontId="29" fillId="0" borderId="0" xfId="0" applyFont="1" applyAlignment="1">
      <alignment horizontal="right" vertical="top"/>
    </xf>
    <xf numFmtId="3" fontId="29" fillId="0" borderId="0" xfId="0" applyNumberFormat="1" applyFont="1" applyAlignment="1">
      <alignment vertical="top"/>
    </xf>
    <xf numFmtId="3" fontId="30" fillId="0" borderId="0" xfId="0" applyNumberFormat="1" applyFont="1" applyAlignment="1">
      <alignment horizontal="center" vertical="top"/>
    </xf>
    <xf numFmtId="9" fontId="29" fillId="0" borderId="0" xfId="0" applyNumberFormat="1" applyFont="1" applyAlignment="1">
      <alignment vertical="top"/>
    </xf>
    <xf numFmtId="0" fontId="30" fillId="0" borderId="0" xfId="0" applyNumberFormat="1" applyFont="1" applyFill="1" applyBorder="1" applyAlignment="1" applyProtection="1">
      <alignment horizontal="center" vertical="top" wrapText="1"/>
      <protection locked="0"/>
    </xf>
    <xf numFmtId="0" fontId="29" fillId="0" borderId="0" xfId="0" applyFont="1" applyBorder="1" applyAlignment="1">
      <alignment vertical="top"/>
    </xf>
    <xf numFmtId="3" fontId="30" fillId="0" borderId="0" xfId="0" applyNumberFormat="1" applyFont="1" applyBorder="1" applyAlignment="1">
      <alignment horizontal="center" vertical="top"/>
    </xf>
    <xf numFmtId="9" fontId="29" fillId="0" borderId="0" xfId="0" applyNumberFormat="1" applyFont="1" applyBorder="1" applyAlignment="1">
      <alignment vertical="top"/>
    </xf>
    <xf numFmtId="3" fontId="29" fillId="0" borderId="0" xfId="0" applyNumberFormat="1" applyFont="1" applyBorder="1" applyAlignment="1">
      <alignment horizontal="right" vertical="top"/>
    </xf>
    <xf numFmtId="3" fontId="29" fillId="0" borderId="0" xfId="0" applyNumberFormat="1" applyFont="1" applyBorder="1" applyAlignment="1">
      <alignment vertical="top"/>
    </xf>
    <xf numFmtId="0" fontId="31" fillId="0" borderId="0" xfId="0" applyFont="1" applyBorder="1" applyAlignment="1">
      <alignment horizontal="center" vertical="top"/>
    </xf>
    <xf numFmtId="0" fontId="34" fillId="0" borderId="0" xfId="0" applyFont="1" applyFill="1" applyBorder="1" applyAlignment="1">
      <alignment horizontal="center" vertical="top"/>
    </xf>
    <xf numFmtId="3" fontId="34" fillId="0" borderId="0" xfId="0" applyNumberFormat="1" applyFont="1" applyBorder="1" applyAlignment="1">
      <alignment horizontal="right" vertical="top"/>
    </xf>
    <xf numFmtId="0" fontId="31" fillId="0" borderId="0" xfId="0" applyFont="1" applyAlignment="1">
      <alignment vertical="top"/>
    </xf>
    <xf numFmtId="3" fontId="34" fillId="0" borderId="0" xfId="0" applyNumberFormat="1" applyFont="1" applyBorder="1" applyAlignment="1">
      <alignment horizontal="center" vertical="top"/>
    </xf>
    <xf numFmtId="9" fontId="31" fillId="0" borderId="0" xfId="0" applyNumberFormat="1" applyFont="1" applyAlignment="1">
      <alignment vertical="top"/>
    </xf>
    <xf numFmtId="0" fontId="29" fillId="0" borderId="0" xfId="0" applyFont="1" applyBorder="1" applyAlignment="1">
      <alignment horizontal="center" vertical="top"/>
    </xf>
    <xf numFmtId="0" fontId="30" fillId="0" borderId="0" xfId="0" applyNumberFormat="1" applyFont="1" applyBorder="1" applyAlignment="1" applyProtection="1">
      <alignment vertical="top" wrapText="1"/>
      <protection locked="0"/>
    </xf>
    <xf numFmtId="0" fontId="29" fillId="0" borderId="0" xfId="0" applyNumberFormat="1" applyFont="1" applyAlignment="1">
      <alignment horizontal="left" vertical="top"/>
    </xf>
    <xf numFmtId="0" fontId="30" fillId="0" borderId="0" xfId="0" applyNumberFormat="1" applyFont="1" applyFill="1" applyBorder="1" applyAlignment="1" applyProtection="1">
      <alignment vertical="top" wrapText="1"/>
      <protection locked="0"/>
    </xf>
    <xf numFmtId="3" fontId="35" fillId="0" borderId="0" xfId="0" applyNumberFormat="1" applyFont="1" applyBorder="1" applyAlignment="1">
      <alignment horizontal="right" vertical="top"/>
    </xf>
    <xf numFmtId="3" fontId="30" fillId="0" borderId="0" xfId="0" applyNumberFormat="1" applyFont="1" applyAlignment="1">
      <alignment vertical="top"/>
    </xf>
    <xf numFmtId="0" fontId="30" fillId="0" borderId="0" xfId="0" applyFont="1" applyAlignment="1">
      <alignment vertical="top" wrapText="1"/>
    </xf>
    <xf numFmtId="3" fontId="30" fillId="0" borderId="0" xfId="0" applyNumberFormat="1" applyFont="1" applyFill="1" applyBorder="1" applyAlignment="1">
      <alignment horizontal="center" vertical="top"/>
    </xf>
    <xf numFmtId="3" fontId="30" fillId="0" borderId="0" xfId="0" applyNumberFormat="1" applyFont="1" applyBorder="1" applyAlignment="1">
      <alignment horizontal="right" vertical="top"/>
    </xf>
    <xf numFmtId="9" fontId="29" fillId="0" borderId="0" xfId="0" applyNumberFormat="1" applyFont="1" applyFill="1" applyAlignment="1">
      <alignment vertical="top"/>
    </xf>
    <xf numFmtId="0" fontId="29" fillId="0" borderId="0" xfId="0" applyFont="1" applyFill="1" applyAlignment="1">
      <alignment vertical="top"/>
    </xf>
    <xf numFmtId="0" fontId="30" fillId="0" borderId="0" xfId="0" applyNumberFormat="1" applyFont="1" applyAlignment="1">
      <alignment horizontal="left" vertical="top"/>
    </xf>
    <xf numFmtId="0" fontId="36" fillId="7" borderId="0" xfId="0" applyNumberFormat="1" applyFont="1" applyFill="1" applyBorder="1" applyAlignment="1" applyProtection="1">
      <alignment horizontal="left" vertical="top" wrapText="1"/>
      <protection locked="0"/>
    </xf>
    <xf numFmtId="3" fontId="36" fillId="7" borderId="0" xfId="0" applyNumberFormat="1" applyFont="1" applyFill="1" applyAlignment="1">
      <alignment horizontal="right" vertical="top"/>
    </xf>
    <xf numFmtId="0" fontId="29" fillId="0" borderId="0" xfId="0" applyNumberFormat="1" applyFont="1" applyFill="1" applyBorder="1" applyAlignment="1">
      <alignment horizontal="left" vertical="top"/>
    </xf>
    <xf numFmtId="0" fontId="29" fillId="9" borderId="0" xfId="0" applyFont="1" applyFill="1" applyBorder="1" applyAlignment="1">
      <alignment horizontal="left" vertical="top" wrapText="1"/>
    </xf>
    <xf numFmtId="3" fontId="30" fillId="9" borderId="0" xfId="0" applyNumberFormat="1" applyFont="1" applyFill="1" applyBorder="1" applyAlignment="1">
      <alignment horizontal="right" vertical="top"/>
    </xf>
    <xf numFmtId="3" fontId="30" fillId="0" borderId="0" xfId="0" applyNumberFormat="1" applyFont="1" applyFill="1" applyBorder="1" applyAlignment="1">
      <alignment horizontal="right" vertical="top"/>
    </xf>
    <xf numFmtId="0" fontId="29" fillId="0" borderId="0" xfId="0" applyFont="1" applyFill="1" applyBorder="1" applyAlignment="1">
      <alignment horizontal="left" vertical="top" wrapText="1"/>
    </xf>
    <xf numFmtId="0" fontId="36" fillId="19" borderId="0" xfId="0" applyFont="1" applyFill="1" applyBorder="1" applyAlignment="1">
      <alignment horizontal="left" vertical="top" wrapText="1"/>
    </xf>
    <xf numFmtId="3" fontId="36" fillId="19" borderId="0" xfId="0" applyNumberFormat="1" applyFont="1" applyFill="1" applyBorder="1" applyAlignment="1">
      <alignment horizontal="right" vertical="top"/>
    </xf>
    <xf numFmtId="0" fontId="29" fillId="0" borderId="0" xfId="0" applyFont="1" applyBorder="1" applyAlignment="1">
      <alignment/>
    </xf>
    <xf numFmtId="0" fontId="31" fillId="7" borderId="0" xfId="0" applyNumberFormat="1" applyFont="1" applyFill="1" applyBorder="1" applyAlignment="1" applyProtection="1">
      <alignment horizontal="center" vertical="center" wrapText="1"/>
      <protection locked="0"/>
    </xf>
    <xf numFmtId="4" fontId="31" fillId="7" borderId="0" xfId="0" applyNumberFormat="1" applyFont="1" applyFill="1" applyBorder="1" applyAlignment="1" applyProtection="1">
      <alignment horizontal="center" vertical="center" wrapText="1"/>
      <protection locked="0"/>
    </xf>
    <xf numFmtId="3" fontId="31" fillId="7" borderId="0" xfId="0" applyNumberFormat="1" applyFont="1" applyFill="1" applyBorder="1" applyAlignment="1" applyProtection="1">
      <alignment horizontal="center" vertical="center"/>
      <protection locked="0"/>
    </xf>
    <xf numFmtId="3" fontId="31" fillId="55" borderId="0" xfId="0" applyNumberFormat="1" applyFont="1" applyFill="1" applyBorder="1" applyAlignment="1" applyProtection="1">
      <alignment horizontal="center" vertical="center"/>
      <protection locked="0"/>
    </xf>
    <xf numFmtId="3" fontId="31" fillId="0" borderId="0" xfId="0" applyNumberFormat="1" applyFont="1" applyBorder="1" applyAlignment="1" applyProtection="1">
      <alignment horizontal="center" vertical="center"/>
      <protection locked="0"/>
    </xf>
    <xf numFmtId="0" fontId="31" fillId="0" borderId="0" xfId="0" applyNumberFormat="1" applyFont="1" applyBorder="1" applyAlignment="1" applyProtection="1">
      <alignment horizontal="center" vertical="center"/>
      <protection locked="0"/>
    </xf>
    <xf numFmtId="0" fontId="29" fillId="7" borderId="0" xfId="0" applyNumberFormat="1" applyFont="1" applyFill="1" applyBorder="1" applyAlignment="1" applyProtection="1">
      <alignment horizontal="center" vertical="top" wrapText="1"/>
      <protection locked="0"/>
    </xf>
    <xf numFmtId="4" fontId="29" fillId="7" borderId="0" xfId="0" applyNumberFormat="1" applyFont="1" applyFill="1" applyBorder="1" applyAlignment="1" applyProtection="1">
      <alignment horizontal="center" vertical="top" wrapText="1"/>
      <protection locked="0"/>
    </xf>
    <xf numFmtId="3" fontId="29" fillId="0" borderId="0" xfId="0" applyNumberFormat="1" applyFont="1" applyBorder="1" applyAlignment="1" applyProtection="1">
      <alignment vertical="top"/>
      <protection locked="0"/>
    </xf>
    <xf numFmtId="0" fontId="29" fillId="0" borderId="0" xfId="0" applyNumberFormat="1" applyFont="1" applyBorder="1" applyAlignment="1" applyProtection="1">
      <alignment vertical="top"/>
      <protection locked="0"/>
    </xf>
    <xf numFmtId="4" fontId="31" fillId="7" borderId="0" xfId="0" applyNumberFormat="1" applyFont="1" applyFill="1" applyBorder="1" applyAlignment="1" applyProtection="1">
      <alignment horizontal="center" vertical="center"/>
      <protection locked="0"/>
    </xf>
    <xf numFmtId="0" fontId="29" fillId="0" borderId="0" xfId="0" applyFont="1" applyBorder="1" applyAlignment="1">
      <alignment horizontal="center" vertical="top" wrapText="1"/>
    </xf>
    <xf numFmtId="0" fontId="30" fillId="0" borderId="0" xfId="0" applyFont="1" applyBorder="1" applyAlignment="1">
      <alignment vertical="top" wrapText="1"/>
    </xf>
    <xf numFmtId="0" fontId="29" fillId="0" borderId="0" xfId="0" applyFont="1" applyBorder="1" applyAlignment="1">
      <alignment horizontal="right" vertical="top" wrapText="1"/>
    </xf>
    <xf numFmtId="3" fontId="29" fillId="0" borderId="0" xfId="0" applyNumberFormat="1" applyFont="1" applyBorder="1" applyAlignment="1" applyProtection="1">
      <alignment horizontal="right"/>
      <protection locked="0"/>
    </xf>
    <xf numFmtId="4" fontId="29" fillId="0" borderId="0" xfId="0" applyNumberFormat="1" applyFont="1" applyBorder="1" applyAlignment="1" applyProtection="1">
      <alignment horizontal="right"/>
      <protection locked="0"/>
    </xf>
    <xf numFmtId="0" fontId="0" fillId="0" borderId="0" xfId="0" applyFont="1" applyFill="1" applyBorder="1" applyAlignment="1">
      <alignment horizontal="center" vertical="center"/>
    </xf>
    <xf numFmtId="3" fontId="29" fillId="0" borderId="0" xfId="0" applyNumberFormat="1" applyFont="1" applyFill="1" applyBorder="1" applyAlignment="1">
      <alignment horizontal="right" vertical="center"/>
    </xf>
    <xf numFmtId="3" fontId="29" fillId="0" borderId="0" xfId="0" applyNumberFormat="1" applyFont="1" applyFill="1" applyBorder="1" applyAlignment="1">
      <alignment vertical="center"/>
    </xf>
    <xf numFmtId="4" fontId="29" fillId="0" borderId="0" xfId="0" applyNumberFormat="1" applyFont="1" applyFill="1" applyBorder="1" applyAlignment="1">
      <alignment vertical="center"/>
    </xf>
    <xf numFmtId="0" fontId="29" fillId="0" borderId="0" xfId="0" applyFont="1" applyBorder="1" applyAlignment="1">
      <alignment vertical="top" wrapText="1"/>
    </xf>
    <xf numFmtId="3" fontId="29" fillId="0" borderId="0" xfId="0" applyNumberFormat="1" applyFont="1" applyFill="1" applyBorder="1" applyAlignment="1">
      <alignment vertical="top"/>
    </xf>
    <xf numFmtId="4" fontId="29" fillId="0" borderId="0" xfId="0" applyNumberFormat="1" applyFont="1" applyFill="1" applyBorder="1" applyAlignment="1">
      <alignment vertical="top"/>
    </xf>
    <xf numFmtId="0" fontId="0" fillId="0" borderId="0" xfId="0" applyBorder="1" applyAlignment="1">
      <alignment vertical="top"/>
    </xf>
    <xf numFmtId="0" fontId="29" fillId="0" borderId="0" xfId="0" applyFont="1" applyFill="1" applyBorder="1" applyAlignment="1">
      <alignment vertical="top"/>
    </xf>
    <xf numFmtId="0" fontId="0" fillId="0" borderId="0" xfId="0" applyBorder="1" applyAlignment="1">
      <alignment/>
    </xf>
    <xf numFmtId="0" fontId="29" fillId="0" borderId="0" xfId="0" applyFont="1" applyFill="1" applyBorder="1" applyAlignment="1">
      <alignment vertical="top" wrapText="1"/>
    </xf>
    <xf numFmtId="0" fontId="29" fillId="0" borderId="0" xfId="0" applyFont="1" applyFill="1" applyBorder="1" applyAlignment="1">
      <alignment horizontal="center" vertical="top" wrapText="1"/>
    </xf>
    <xf numFmtId="0" fontId="29" fillId="0" borderId="0" xfId="0" applyFont="1" applyFill="1" applyBorder="1" applyAlignment="1">
      <alignment horizontal="right" vertical="top" wrapText="1"/>
    </xf>
    <xf numFmtId="0" fontId="0" fillId="0" borderId="0" xfId="0" applyFill="1" applyBorder="1" applyAlignment="1">
      <alignment/>
    </xf>
    <xf numFmtId="0" fontId="29" fillId="0" borderId="0" xfId="0" applyFont="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top" wrapText="1"/>
    </xf>
    <xf numFmtId="0" fontId="30" fillId="7" borderId="0" xfId="0" applyFont="1" applyFill="1" applyBorder="1" applyAlignment="1">
      <alignment horizontal="left" vertical="top" wrapText="1"/>
    </xf>
    <xf numFmtId="0" fontId="30" fillId="7" borderId="0" xfId="0" applyFont="1" applyFill="1" applyBorder="1" applyAlignment="1">
      <alignment horizontal="right" vertical="top" wrapText="1"/>
    </xf>
    <xf numFmtId="3" fontId="30" fillId="7" borderId="0" xfId="0" applyNumberFormat="1" applyFont="1" applyFill="1" applyBorder="1" applyAlignment="1">
      <alignment horizontal="right" vertical="top" wrapText="1"/>
    </xf>
    <xf numFmtId="0" fontId="30" fillId="0" borderId="0" xfId="0" applyFont="1" applyBorder="1" applyAlignment="1">
      <alignment/>
    </xf>
    <xf numFmtId="0" fontId="29" fillId="0" borderId="0" xfId="0" applyFont="1" applyBorder="1" applyAlignment="1">
      <alignment vertical="center"/>
    </xf>
    <xf numFmtId="0" fontId="29" fillId="7" borderId="0" xfId="0" applyNumberFormat="1" applyFont="1" applyFill="1" applyBorder="1" applyAlignment="1" applyProtection="1">
      <alignment horizontal="center" vertical="center" wrapText="1"/>
      <protection locked="0"/>
    </xf>
    <xf numFmtId="4" fontId="29" fillId="7" borderId="0" xfId="0" applyNumberFormat="1" applyFont="1" applyFill="1" applyBorder="1" applyAlignment="1" applyProtection="1">
      <alignment horizontal="center" vertical="center" wrapText="1"/>
      <protection locked="0"/>
    </xf>
    <xf numFmtId="3" fontId="29" fillId="0" borderId="0" xfId="0" applyNumberFormat="1" applyFont="1" applyBorder="1" applyAlignment="1" applyProtection="1">
      <alignment vertical="center"/>
      <protection locked="0"/>
    </xf>
    <xf numFmtId="0" fontId="29" fillId="0" borderId="0" xfId="0" applyNumberFormat="1" applyFont="1" applyBorder="1" applyAlignment="1" applyProtection="1">
      <alignment vertical="center"/>
      <protection locked="0"/>
    </xf>
    <xf numFmtId="0" fontId="30" fillId="0" borderId="0" xfId="0" applyFont="1" applyBorder="1" applyAlignment="1">
      <alignment vertical="center" wrapText="1"/>
    </xf>
    <xf numFmtId="3" fontId="29" fillId="0" borderId="0" xfId="0" applyNumberFormat="1" applyFont="1" applyBorder="1" applyAlignment="1" applyProtection="1">
      <alignment horizontal="right" vertical="center"/>
      <protection locked="0"/>
    </xf>
    <xf numFmtId="4" fontId="29" fillId="0" borderId="0" xfId="0" applyNumberFormat="1" applyFont="1" applyBorder="1" applyAlignment="1" applyProtection="1">
      <alignment horizontal="right" vertical="center"/>
      <protection locked="0"/>
    </xf>
    <xf numFmtId="0" fontId="29" fillId="0" borderId="0" xfId="0" applyFont="1" applyFill="1" applyBorder="1" applyAlignment="1">
      <alignment horizontal="center" vertical="center" wrapText="1"/>
    </xf>
    <xf numFmtId="0" fontId="29" fillId="0" borderId="0" xfId="0" applyNumberFormat="1" applyFont="1" applyFill="1" applyBorder="1" applyAlignment="1" applyProtection="1">
      <alignment vertical="center" wrapText="1"/>
      <protection locked="0"/>
    </xf>
    <xf numFmtId="0" fontId="29" fillId="0" borderId="0" xfId="0" applyFont="1" applyFill="1" applyBorder="1" applyAlignment="1">
      <alignment horizontal="right" vertical="center" wrapText="1"/>
    </xf>
    <xf numFmtId="0" fontId="29" fillId="0" borderId="0" xfId="0" applyFont="1" applyFill="1" applyBorder="1" applyAlignment="1">
      <alignment vertical="center"/>
    </xf>
    <xf numFmtId="0" fontId="29" fillId="0" borderId="0" xfId="0" applyNumberFormat="1" applyFont="1" applyFill="1" applyBorder="1" applyAlignment="1" applyProtection="1">
      <alignment horizontal="justify" vertical="center" wrapText="1"/>
      <protection locked="0"/>
    </xf>
    <xf numFmtId="0" fontId="29" fillId="0" borderId="0" xfId="0" applyFont="1" applyFill="1" applyBorder="1" applyAlignment="1">
      <alignment vertical="center" wrapText="1"/>
    </xf>
    <xf numFmtId="171" fontId="29" fillId="0" borderId="0" xfId="0" applyNumberFormat="1" applyFont="1" applyFill="1" applyBorder="1" applyAlignment="1">
      <alignment horizontal="right" vertical="top" wrapText="1"/>
    </xf>
    <xf numFmtId="4" fontId="29" fillId="56" borderId="0" xfId="0" applyNumberFormat="1" applyFont="1" applyFill="1" applyBorder="1" applyAlignment="1">
      <alignment vertical="top"/>
    </xf>
    <xf numFmtId="3" fontId="29" fillId="56" borderId="0" xfId="0" applyNumberFormat="1" applyFont="1" applyFill="1" applyBorder="1" applyAlignment="1">
      <alignment vertical="top"/>
    </xf>
    <xf numFmtId="0" fontId="29" fillId="56" borderId="0" xfId="0" applyFont="1" applyFill="1" applyBorder="1" applyAlignment="1">
      <alignment vertical="top"/>
    </xf>
    <xf numFmtId="0" fontId="29" fillId="56" borderId="0" xfId="0" applyFont="1" applyFill="1" applyBorder="1" applyAlignment="1">
      <alignment vertical="center"/>
    </xf>
    <xf numFmtId="0" fontId="0" fillId="0" borderId="0" xfId="0" applyBorder="1" applyAlignment="1">
      <alignment vertical="center"/>
    </xf>
    <xf numFmtId="0" fontId="30" fillId="7" borderId="0" xfId="0" applyFont="1" applyFill="1" applyBorder="1" applyAlignment="1">
      <alignment horizontal="left" vertical="center" wrapText="1"/>
    </xf>
    <xf numFmtId="3" fontId="30" fillId="7" borderId="0" xfId="0" applyNumberFormat="1" applyFont="1" applyFill="1" applyBorder="1" applyAlignment="1">
      <alignment horizontal="right" vertical="center" wrapText="1"/>
    </xf>
    <xf numFmtId="0" fontId="29" fillId="0" borderId="0" xfId="0" applyFont="1" applyBorder="1" applyAlignment="1">
      <alignment horizontal="left" vertical="top"/>
    </xf>
    <xf numFmtId="0" fontId="29" fillId="7" borderId="0" xfId="0" applyNumberFormat="1" applyFont="1" applyFill="1" applyBorder="1" applyAlignment="1" applyProtection="1">
      <alignment horizontal="left" vertical="top" wrapText="1"/>
      <protection locked="0"/>
    </xf>
    <xf numFmtId="0" fontId="30" fillId="0" borderId="0" xfId="0" applyFont="1" applyBorder="1" applyAlignment="1">
      <alignment horizontal="left" vertical="top" wrapText="1"/>
    </xf>
    <xf numFmtId="0" fontId="29" fillId="0" borderId="0" xfId="0" applyNumberFormat="1" applyFont="1" applyFill="1" applyBorder="1" applyAlignment="1" applyProtection="1">
      <alignment horizontal="justify" vertical="top" wrapText="1"/>
      <protection locked="0"/>
    </xf>
    <xf numFmtId="3" fontId="29" fillId="0" borderId="0" xfId="0" applyNumberFormat="1" applyFont="1" applyFill="1" applyBorder="1" applyAlignment="1">
      <alignment horizontal="right" vertical="center" wrapText="1"/>
    </xf>
    <xf numFmtId="4" fontId="29" fillId="56" borderId="0" xfId="0" applyNumberFormat="1" applyFont="1" applyFill="1" applyBorder="1" applyAlignment="1">
      <alignment vertical="center"/>
    </xf>
    <xf numFmtId="3" fontId="29" fillId="56" borderId="0" xfId="0" applyNumberFormat="1" applyFont="1" applyFill="1" applyBorder="1" applyAlignment="1">
      <alignment vertical="center"/>
    </xf>
    <xf numFmtId="0" fontId="29" fillId="38" borderId="0" xfId="0" applyFont="1" applyFill="1" applyBorder="1" applyAlignment="1">
      <alignment vertical="center"/>
    </xf>
    <xf numFmtId="0" fontId="30" fillId="0" borderId="0" xfId="0" applyFont="1" applyFill="1" applyBorder="1" applyAlignment="1">
      <alignment horizontal="left" vertical="top" wrapText="1"/>
    </xf>
    <xf numFmtId="171" fontId="29" fillId="0" borderId="0" xfId="0" applyNumberFormat="1" applyFont="1" applyBorder="1" applyAlignment="1">
      <alignment vertical="top"/>
    </xf>
    <xf numFmtId="0" fontId="0" fillId="0" borderId="0" xfId="0" applyFont="1" applyBorder="1" applyAlignment="1">
      <alignment/>
    </xf>
    <xf numFmtId="0" fontId="29" fillId="7" borderId="0" xfId="0" applyFont="1" applyFill="1" applyBorder="1" applyAlignment="1">
      <alignment horizontal="right" vertical="top" wrapText="1"/>
    </xf>
    <xf numFmtId="0" fontId="29" fillId="7" borderId="0" xfId="0" applyFont="1" applyFill="1" applyBorder="1" applyAlignment="1">
      <alignment horizontal="center" vertical="top" wrapText="1"/>
    </xf>
    <xf numFmtId="0" fontId="38" fillId="0" borderId="0" xfId="0" applyFont="1" applyBorder="1" applyAlignment="1">
      <alignment vertical="top"/>
    </xf>
    <xf numFmtId="3" fontId="29" fillId="0" borderId="0" xfId="0" applyNumberFormat="1" applyFont="1" applyBorder="1" applyAlignment="1">
      <alignment/>
    </xf>
    <xf numFmtId="0" fontId="39" fillId="7" borderId="0" xfId="0" applyNumberFormat="1" applyFont="1" applyFill="1" applyBorder="1" applyAlignment="1" applyProtection="1">
      <alignment horizontal="center" vertical="center" wrapText="1"/>
      <protection locked="0"/>
    </xf>
    <xf numFmtId="3" fontId="31" fillId="7" borderId="0" xfId="0" applyNumberFormat="1" applyFont="1" applyFill="1" applyBorder="1" applyAlignment="1" applyProtection="1">
      <alignment horizontal="center" vertical="center" wrapText="1"/>
      <protection locked="0"/>
    </xf>
    <xf numFmtId="3" fontId="31" fillId="0" borderId="0" xfId="0" applyNumberFormat="1" applyFont="1" applyBorder="1" applyAlignment="1" applyProtection="1">
      <alignment vertical="center"/>
      <protection locked="0"/>
    </xf>
    <xf numFmtId="0" fontId="31" fillId="0" borderId="0" xfId="0" applyNumberFormat="1" applyFont="1" applyBorder="1" applyAlignment="1" applyProtection="1">
      <alignment vertical="center"/>
      <protection locked="0"/>
    </xf>
    <xf numFmtId="0" fontId="38" fillId="7" borderId="0" xfId="0" applyNumberFormat="1" applyFont="1" applyFill="1" applyBorder="1" applyAlignment="1" applyProtection="1">
      <alignment horizontal="center" vertical="top" wrapText="1"/>
      <protection locked="0"/>
    </xf>
    <xf numFmtId="3" fontId="29" fillId="7" borderId="0" xfId="0" applyNumberFormat="1" applyFont="1" applyFill="1" applyBorder="1" applyAlignment="1" applyProtection="1">
      <alignment horizontal="center" vertical="top" wrapText="1"/>
      <protection locked="0"/>
    </xf>
    <xf numFmtId="0" fontId="38" fillId="0" borderId="0" xfId="0" applyFont="1" applyBorder="1" applyAlignment="1">
      <alignment horizontal="center" vertical="top" wrapText="1"/>
    </xf>
    <xf numFmtId="3" fontId="29" fillId="0" borderId="0" xfId="0" applyNumberFormat="1" applyFont="1" applyBorder="1" applyAlignment="1">
      <alignment horizontal="right" vertical="top" wrapText="1"/>
    </xf>
    <xf numFmtId="3" fontId="29" fillId="0" borderId="0" xfId="0" applyNumberFormat="1" applyFont="1" applyBorder="1" applyAlignment="1">
      <alignment horizontal="center" vertical="top" wrapText="1"/>
    </xf>
    <xf numFmtId="0" fontId="38" fillId="0" borderId="0" xfId="0" applyFont="1" applyFill="1" applyBorder="1" applyAlignment="1">
      <alignment horizontal="center" vertical="top" wrapText="1"/>
    </xf>
    <xf numFmtId="4" fontId="29"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wrapText="1"/>
    </xf>
    <xf numFmtId="0" fontId="40" fillId="0" borderId="0" xfId="0" applyFont="1" applyFill="1" applyBorder="1" applyAlignment="1">
      <alignment vertical="top"/>
    </xf>
    <xf numFmtId="0" fontId="29" fillId="0" borderId="0" xfId="0" applyFont="1" applyFill="1" applyBorder="1" applyAlignment="1">
      <alignment/>
    </xf>
    <xf numFmtId="3" fontId="29" fillId="0" borderId="0" xfId="0" applyNumberFormat="1" applyFont="1" applyFill="1" applyBorder="1" applyAlignment="1">
      <alignment horizontal="right" vertical="top"/>
    </xf>
    <xf numFmtId="0" fontId="41" fillId="0" borderId="0" xfId="0" applyFont="1" applyBorder="1" applyAlignment="1">
      <alignment/>
    </xf>
    <xf numFmtId="0" fontId="29" fillId="7" borderId="0" xfId="0" applyNumberFormat="1" applyFont="1" applyFill="1" applyBorder="1" applyAlignment="1" applyProtection="1">
      <alignment vertical="top" wrapText="1"/>
      <protection locked="0"/>
    </xf>
    <xf numFmtId="4" fontId="29" fillId="40" borderId="0" xfId="0" applyNumberFormat="1" applyFont="1" applyFill="1" applyBorder="1" applyAlignment="1">
      <alignment vertical="center"/>
    </xf>
    <xf numFmtId="3" fontId="29" fillId="40" borderId="0" xfId="0" applyNumberFormat="1" applyFont="1" applyFill="1" applyBorder="1" applyAlignment="1">
      <alignment vertical="center"/>
    </xf>
    <xf numFmtId="0" fontId="29" fillId="40" borderId="0" xfId="0" applyFont="1" applyFill="1" applyBorder="1" applyAlignment="1">
      <alignment vertical="top"/>
    </xf>
    <xf numFmtId="0" fontId="35" fillId="0" borderId="0" xfId="0" applyFont="1" applyFill="1" applyBorder="1" applyAlignment="1">
      <alignment horizontal="center" vertical="top" wrapText="1"/>
    </xf>
    <xf numFmtId="0" fontId="42" fillId="0" borderId="0" xfId="197" applyNumberFormat="1" applyFont="1" applyFill="1" applyBorder="1" applyAlignment="1">
      <alignment vertical="top" wrapText="1"/>
      <protection/>
    </xf>
    <xf numFmtId="0" fontId="30" fillId="7" borderId="0" xfId="0" applyFont="1" applyFill="1" applyBorder="1" applyAlignment="1">
      <alignment vertical="top" wrapText="1"/>
    </xf>
    <xf numFmtId="0" fontId="30" fillId="7" borderId="0" xfId="0" applyFont="1" applyFill="1" applyBorder="1" applyAlignment="1">
      <alignment horizontal="center" vertical="top" wrapText="1"/>
    </xf>
    <xf numFmtId="3" fontId="30" fillId="0" borderId="0" xfId="0" applyNumberFormat="1" applyFont="1" applyFill="1" applyBorder="1" applyAlignment="1">
      <alignment/>
    </xf>
    <xf numFmtId="0" fontId="29" fillId="0" borderId="0" xfId="0" applyNumberFormat="1" applyFont="1" applyFill="1" applyBorder="1" applyAlignment="1" applyProtection="1">
      <alignment horizontal="center" vertical="top"/>
      <protection locked="0"/>
    </xf>
    <xf numFmtId="0" fontId="29" fillId="0" borderId="0" xfId="0" applyFont="1" applyFill="1" applyBorder="1" applyAlignment="1">
      <alignment wrapText="1"/>
    </xf>
    <xf numFmtId="172" fontId="29" fillId="0" borderId="0" xfId="0" applyNumberFormat="1" applyFont="1" applyBorder="1" applyAlignment="1">
      <alignment horizontal="right" vertical="center" wrapText="1"/>
    </xf>
    <xf numFmtId="0" fontId="35" fillId="0" borderId="0" xfId="0" applyNumberFormat="1" applyFont="1" applyFill="1" applyBorder="1" applyAlignment="1" applyProtection="1">
      <alignment horizontal="center" vertical="top"/>
      <protection locked="0"/>
    </xf>
    <xf numFmtId="0" fontId="43" fillId="0" borderId="0" xfId="0" applyFont="1" applyBorder="1" applyAlignment="1">
      <alignment horizontal="center" vertical="center" wrapText="1"/>
    </xf>
    <xf numFmtId="0" fontId="29" fillId="0" borderId="0" xfId="0" applyFont="1" applyFill="1" applyBorder="1" applyAlignment="1">
      <alignment horizontal="right" vertical="top"/>
    </xf>
    <xf numFmtId="1" fontId="29" fillId="0" borderId="0" xfId="0" applyNumberFormat="1" applyFont="1" applyFill="1" applyBorder="1" applyAlignment="1">
      <alignment vertical="center"/>
    </xf>
    <xf numFmtId="0" fontId="29" fillId="0" borderId="0" xfId="0" applyFont="1" applyFill="1" applyBorder="1" applyAlignment="1">
      <alignment horizontal="left" vertical="center"/>
    </xf>
    <xf numFmtId="1" fontId="29" fillId="0" borderId="0" xfId="0" applyNumberFormat="1" applyFont="1" applyFill="1" applyBorder="1" applyAlignment="1">
      <alignment horizontal="right" vertical="center"/>
    </xf>
    <xf numFmtId="0" fontId="32" fillId="0" borderId="0" xfId="0" applyFont="1" applyBorder="1" applyAlignment="1">
      <alignment horizontal="left" vertical="top"/>
    </xf>
    <xf numFmtId="0" fontId="33" fillId="0" borderId="0" xfId="0" applyFont="1" applyBorder="1" applyAlignment="1">
      <alignment horizontal="center" vertical="top" wrapText="1"/>
    </xf>
    <xf numFmtId="0" fontId="30" fillId="0" borderId="0" xfId="0" applyFont="1" applyBorder="1" applyAlignment="1">
      <alignment horizontal="left" vertical="top"/>
    </xf>
    <xf numFmtId="0" fontId="30" fillId="0" borderId="0" xfId="0" applyNumberFormat="1" applyFont="1" applyFill="1" applyBorder="1" applyAlignment="1" applyProtection="1">
      <alignment horizontal="justify" vertical="top" wrapText="1"/>
      <protection locked="0"/>
    </xf>
    <xf numFmtId="3" fontId="31" fillId="7" borderId="0" xfId="0" applyNumberFormat="1" applyFont="1" applyFill="1" applyBorder="1" applyAlignment="1" applyProtection="1">
      <alignment horizontal="center" vertical="center"/>
      <protection locked="0"/>
    </xf>
    <xf numFmtId="0" fontId="29" fillId="0" borderId="0" xfId="0" applyFont="1" applyFill="1" applyBorder="1" applyAlignment="1">
      <alignment horizontal="center" vertical="center"/>
    </xf>
  </cellXfs>
  <cellStyles count="203">
    <cellStyle name="Normal" xfId="0"/>
    <cellStyle name="&#13;&#10;JournalTemplate=C:\COMFO\CTALK\JOURSTD.TPL&#13;&#10;LbStateAddress=3 3 0 251 1 89 2 311&#13;&#10;LbStateJou" xfId="15"/>
    <cellStyle name="_Berlista" xfId="16"/>
    <cellStyle name="_Berlista 2" xfId="17"/>
    <cellStyle name="_Berlista 3" xfId="18"/>
    <cellStyle name="_Berlista 4" xfId="19"/>
    <cellStyle name="_Berlista 5" xfId="20"/>
    <cellStyle name="_Berlista 6" xfId="21"/>
    <cellStyle name="_Berlista 7" xfId="22"/>
    <cellStyle name="_Berlista 8" xfId="23"/>
    <cellStyle name="_hasonlit_parkolo_kultér_tender_me" xfId="24"/>
    <cellStyle name="20% - 1. jelölőszín" xfId="25"/>
    <cellStyle name="20% - 1. jelölőszín 2" xfId="26"/>
    <cellStyle name="20% - 2. jelölőszín" xfId="27"/>
    <cellStyle name="20% - 2. jelölőszín 2" xfId="28"/>
    <cellStyle name="20% - 3. jelölőszín" xfId="29"/>
    <cellStyle name="20% - 3. jelölőszín 2" xfId="30"/>
    <cellStyle name="20% - 4. jelölőszín" xfId="31"/>
    <cellStyle name="20% - 4. jelölőszín 2" xfId="32"/>
    <cellStyle name="20% - 5. jelölőszín" xfId="33"/>
    <cellStyle name="20% - 5. jelölőszín 2" xfId="34"/>
    <cellStyle name="20% - 6. jelölőszín" xfId="35"/>
    <cellStyle name="20% - 6. jelölőszín 2" xfId="36"/>
    <cellStyle name="40% - 1. jelölőszín" xfId="37"/>
    <cellStyle name="40% - 1. jelölőszín 2" xfId="38"/>
    <cellStyle name="40% - 2. jelölőszín" xfId="39"/>
    <cellStyle name="40% - 2. jelölőszín 2" xfId="40"/>
    <cellStyle name="40% - 3. jelölőszín" xfId="41"/>
    <cellStyle name="40% - 3. jelölőszín 2" xfId="42"/>
    <cellStyle name="40% - 4. jelölőszín" xfId="43"/>
    <cellStyle name="40% - 4. jelölőszín 2" xfId="44"/>
    <cellStyle name="40% - 5. jelölőszín" xfId="45"/>
    <cellStyle name="40% - 5. jelölőszín 2" xfId="46"/>
    <cellStyle name="40% - 6. jelölőszín" xfId="47"/>
    <cellStyle name="40% - 6. jelölőszín 2" xfId="48"/>
    <cellStyle name="60% - 1. jelölőszín" xfId="49"/>
    <cellStyle name="60% - 1. jelölőszín 2" xfId="50"/>
    <cellStyle name="60% - 2. jelölőszín" xfId="51"/>
    <cellStyle name="60% - 2. jelölőszín 2" xfId="52"/>
    <cellStyle name="60% - 3. jelölőszín" xfId="53"/>
    <cellStyle name="60% - 3. jelölőszín 2" xfId="54"/>
    <cellStyle name="60% - 4. jelölőszín" xfId="55"/>
    <cellStyle name="60% - 4. jelölőszín 2" xfId="56"/>
    <cellStyle name="60% - 5. jelölőszín" xfId="57"/>
    <cellStyle name="60% - 5. jelölőszín 2" xfId="58"/>
    <cellStyle name="60% - 6. jelölőszín" xfId="59"/>
    <cellStyle name="60% - 6. jelölőszín 2" xfId="60"/>
    <cellStyle name="Bevitel" xfId="61"/>
    <cellStyle name="Bevitel 2" xfId="62"/>
    <cellStyle name="Cím" xfId="63"/>
    <cellStyle name="Cím 2" xfId="64"/>
    <cellStyle name="Címsor 1" xfId="65"/>
    <cellStyle name="Címsor 1 2" xfId="66"/>
    <cellStyle name="Címsor 2" xfId="67"/>
    <cellStyle name="Címsor 2 2" xfId="68"/>
    <cellStyle name="Címsor 3" xfId="69"/>
    <cellStyle name="Címsor 3 2" xfId="70"/>
    <cellStyle name="Címsor 4" xfId="71"/>
    <cellStyle name="Címsor 4 2" xfId="72"/>
    <cellStyle name="daten" xfId="73"/>
    <cellStyle name="Dezimal [0]_OFFICE_" xfId="74"/>
    <cellStyle name="Dezimal_OFFICE_" xfId="75"/>
    <cellStyle name="Ellenőrzőcella" xfId="76"/>
    <cellStyle name="Ellenőrzőcella 2" xfId="77"/>
    <cellStyle name="Comma" xfId="78"/>
    <cellStyle name="Comma [0]" xfId="79"/>
    <cellStyle name="Ezres 2" xfId="80"/>
    <cellStyle name="Figyelmeztetés" xfId="81"/>
    <cellStyle name="Figyelmeztetés 2" xfId="82"/>
    <cellStyle name="Hivatkozott cella" xfId="83"/>
    <cellStyle name="Hivatkozott cella 2" xfId="84"/>
    <cellStyle name="Hypertextový odkaz" xfId="85"/>
    <cellStyle name="Jegyzet" xfId="86"/>
    <cellStyle name="Jegyzet 2" xfId="87"/>
    <cellStyle name="Jelölőszín (1) 2" xfId="88"/>
    <cellStyle name="Jelölőszín (2) 2" xfId="89"/>
    <cellStyle name="Jelölőszín (3) 2" xfId="90"/>
    <cellStyle name="Jelölőszín (4) 2" xfId="91"/>
    <cellStyle name="Jelölőszín (5) 2" xfId="92"/>
    <cellStyle name="Jelölőszín (6) 2" xfId="93"/>
    <cellStyle name="Jelölőszín 1" xfId="94"/>
    <cellStyle name="Jelölőszín 2" xfId="95"/>
    <cellStyle name="Jelölőszín 3" xfId="96"/>
    <cellStyle name="Jelölőszín 4" xfId="97"/>
    <cellStyle name="Jelölőszín 5" xfId="98"/>
    <cellStyle name="Jelölőszín 6" xfId="99"/>
    <cellStyle name="Jó" xfId="100"/>
    <cellStyle name="Jó 2" xfId="101"/>
    <cellStyle name="Kimenet" xfId="102"/>
    <cellStyle name="Kimenet 2" xfId="103"/>
    <cellStyle name="Magyarázó szöveg" xfId="104"/>
    <cellStyle name="Magyarázó szöveg 2" xfId="105"/>
    <cellStyle name="měny_Bill of Material" xfId="106"/>
    <cellStyle name="Normál 10" xfId="107"/>
    <cellStyle name="Normál 19" xfId="108"/>
    <cellStyle name="Normál 19 2" xfId="109"/>
    <cellStyle name="Normál 19 3" xfId="110"/>
    <cellStyle name="Normál 19 4" xfId="111"/>
    <cellStyle name="Normál 2" xfId="112"/>
    <cellStyle name="Normál 2 10" xfId="113"/>
    <cellStyle name="Normál 2 11" xfId="114"/>
    <cellStyle name="Normál 2 12" xfId="115"/>
    <cellStyle name="Normál 2 13" xfId="116"/>
    <cellStyle name="Normál 2 14" xfId="117"/>
    <cellStyle name="Normál 2 15" xfId="118"/>
    <cellStyle name="Normál 2 16" xfId="119"/>
    <cellStyle name="Normál 2 17" xfId="120"/>
    <cellStyle name="Normál 2 18" xfId="121"/>
    <cellStyle name="Normál 2 19" xfId="122"/>
    <cellStyle name="Normál 2 2" xfId="123"/>
    <cellStyle name="Normál 2 20" xfId="124"/>
    <cellStyle name="Normál 2 21" xfId="125"/>
    <cellStyle name="Normál 2 3" xfId="126"/>
    <cellStyle name="Normál 2 4" xfId="127"/>
    <cellStyle name="Normál 2 5" xfId="128"/>
    <cellStyle name="Normál 2 6" xfId="129"/>
    <cellStyle name="Normál 2 7" xfId="130"/>
    <cellStyle name="Normál 2 8" xfId="131"/>
    <cellStyle name="Normál 2 9" xfId="132"/>
    <cellStyle name="Normál 27" xfId="133"/>
    <cellStyle name="Normál 27 2" xfId="134"/>
    <cellStyle name="Normál 27 3" xfId="135"/>
    <cellStyle name="Normál 27 4" xfId="136"/>
    <cellStyle name="Normál 3" xfId="137"/>
    <cellStyle name="Normál 3 2" xfId="138"/>
    <cellStyle name="Normál 3 3" xfId="139"/>
    <cellStyle name="Normál 3 4" xfId="140"/>
    <cellStyle name="Normál 3 5" xfId="141"/>
    <cellStyle name="Normál 3 6" xfId="142"/>
    <cellStyle name="Normál 3 7" xfId="143"/>
    <cellStyle name="Normál 3 8" xfId="144"/>
    <cellStyle name="Normál 3 9" xfId="145"/>
    <cellStyle name="Normál 31" xfId="146"/>
    <cellStyle name="Normál 31 2" xfId="147"/>
    <cellStyle name="Normál 31 3" xfId="148"/>
    <cellStyle name="Normál 36" xfId="149"/>
    <cellStyle name="Normál 36 2" xfId="150"/>
    <cellStyle name="Normál 36 3" xfId="151"/>
    <cellStyle name="Normál 4" xfId="152"/>
    <cellStyle name="Normál 4 2" xfId="153"/>
    <cellStyle name="Normál 4 3" xfId="154"/>
    <cellStyle name="Normál 4 4" xfId="155"/>
    <cellStyle name="Normál 4 5" xfId="156"/>
    <cellStyle name="Normál 4 6" xfId="157"/>
    <cellStyle name="Normál 4 7" xfId="158"/>
    <cellStyle name="Normál 4 8" xfId="159"/>
    <cellStyle name="Normál 5" xfId="160"/>
    <cellStyle name="Normál 5 10" xfId="161"/>
    <cellStyle name="Normál 5 11" xfId="162"/>
    <cellStyle name="Normál 5 12" xfId="163"/>
    <cellStyle name="Normál 5 13" xfId="164"/>
    <cellStyle name="Normál 5 14" xfId="165"/>
    <cellStyle name="Normál 5 15" xfId="166"/>
    <cellStyle name="Normál 5 16" xfId="167"/>
    <cellStyle name="Normál 5 17" xfId="168"/>
    <cellStyle name="Normál 5 18" xfId="169"/>
    <cellStyle name="Normál 5 19" xfId="170"/>
    <cellStyle name="Normál 5 2" xfId="171"/>
    <cellStyle name="Normál 5 20" xfId="172"/>
    <cellStyle name="Normál 5 21" xfId="173"/>
    <cellStyle name="Normál 5 22" xfId="174"/>
    <cellStyle name="Normál 5 23" xfId="175"/>
    <cellStyle name="Normál 5 24" xfId="176"/>
    <cellStyle name="Normál 5 25" xfId="177"/>
    <cellStyle name="Normál 5 26" xfId="178"/>
    <cellStyle name="Normál 5 27" xfId="179"/>
    <cellStyle name="Normál 5 28" xfId="180"/>
    <cellStyle name="Normál 5 29" xfId="181"/>
    <cellStyle name="Normál 5 3" xfId="182"/>
    <cellStyle name="Normál 5 30" xfId="183"/>
    <cellStyle name="Normál 5 4" xfId="184"/>
    <cellStyle name="Normál 5 5" xfId="185"/>
    <cellStyle name="Normál 5 6" xfId="186"/>
    <cellStyle name="Normál 5 7" xfId="187"/>
    <cellStyle name="Normál 5 8" xfId="188"/>
    <cellStyle name="Normál 5 9" xfId="189"/>
    <cellStyle name="Normál 6" xfId="190"/>
    <cellStyle name="Normál 7" xfId="191"/>
    <cellStyle name="Normál 8" xfId="192"/>
    <cellStyle name="Normál 8 2" xfId="193"/>
    <cellStyle name="Normál 8 3" xfId="194"/>
    <cellStyle name="Normál 9" xfId="195"/>
    <cellStyle name="Normal_AAA New - under construction, 2000" xfId="196"/>
    <cellStyle name="Normál_HPM" xfId="197"/>
    <cellStyle name="normální_Bill of Material" xfId="198"/>
    <cellStyle name="Összesen" xfId="199"/>
    <cellStyle name="Összesen 2" xfId="200"/>
    <cellStyle name="Currency" xfId="201"/>
    <cellStyle name="Currency [0]" xfId="202"/>
    <cellStyle name="Pénznem [0] 2" xfId="203"/>
    <cellStyle name="Popis" xfId="204"/>
    <cellStyle name="Rossz" xfId="205"/>
    <cellStyle name="Rossz 2" xfId="206"/>
    <cellStyle name="Semleges" xfId="207"/>
    <cellStyle name="Semleges 2" xfId="208"/>
    <cellStyle name="Sledovaný hypertextový odkaz" xfId="209"/>
    <cellStyle name="Standard_020 PL 2004" xfId="210"/>
    <cellStyle name="Számítás" xfId="211"/>
    <cellStyle name="Számítás 2" xfId="212"/>
    <cellStyle name="Percent" xfId="213"/>
    <cellStyle name="Währung [0]_OFFICE_" xfId="214"/>
    <cellStyle name="Währung_OFFICE_" xfId="215"/>
    <cellStyle name="標準_PEGUFORM見積NET"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CC00"/>
      <rgbColor rgb="00FFCC00"/>
      <rgbColor rgb="00FF9900"/>
      <rgbColor rgb="00FF6600"/>
      <rgbColor rgb="00336666"/>
      <rgbColor rgb="00969696"/>
      <rgbColor rgb="00003366"/>
      <rgbColor rgb="00339966"/>
      <rgbColor rgb="00003300"/>
      <rgbColor rgb="00663300"/>
      <rgbColor rgb="00996633"/>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Munka1"/>
  <dimension ref="A1:J26"/>
  <sheetViews>
    <sheetView tabSelected="1" view="pageBreakPreview" zoomScale="85" zoomScaleSheetLayoutView="85" zoomScalePageLayoutView="0" workbookViewId="0" topLeftCell="A13">
      <selection activeCell="I4" sqref="I4"/>
    </sheetView>
  </sheetViews>
  <sheetFormatPr defaultColWidth="9" defaultRowHeight="15"/>
  <cols>
    <col min="1" max="1" width="6.3984375" style="1" customWidth="1"/>
    <col min="2" max="2" width="27.09765625" style="1" customWidth="1"/>
    <col min="3" max="3" width="17.8984375" style="1" customWidth="1"/>
    <col min="4" max="4" width="10.19921875" style="1" customWidth="1"/>
    <col min="5" max="5" width="14.69921875" style="1" customWidth="1"/>
    <col min="6" max="6" width="15.59765625" style="2" customWidth="1"/>
    <col min="7" max="7" width="15.59765625" style="3" customWidth="1"/>
    <col min="8" max="8" width="13" style="4" customWidth="1"/>
    <col min="9" max="9" width="9" style="2" customWidth="1"/>
    <col min="10" max="10" width="14.8984375" style="2" customWidth="1"/>
    <col min="11" max="16384" width="9" style="2" customWidth="1"/>
  </cols>
  <sheetData>
    <row r="1" spans="1:8" s="7" customFormat="1" ht="15">
      <c r="A1" s="5"/>
      <c r="B1" s="6"/>
      <c r="C1" s="5"/>
      <c r="D1" s="5"/>
      <c r="E1" s="5"/>
      <c r="G1" s="8"/>
      <c r="H1" s="9"/>
    </row>
    <row r="2" spans="1:9" s="5" customFormat="1" ht="20.25">
      <c r="A2" s="168" t="s">
        <v>0</v>
      </c>
      <c r="B2" s="168"/>
      <c r="C2" s="168"/>
      <c r="D2" s="168"/>
      <c r="E2" s="168"/>
      <c r="F2" s="10"/>
      <c r="G2" s="11" t="s">
        <v>1</v>
      </c>
      <c r="H2" s="12">
        <v>2300</v>
      </c>
      <c r="I2" s="10"/>
    </row>
    <row r="3" spans="1:9" s="5" customFormat="1" ht="20.25">
      <c r="A3" s="13"/>
      <c r="B3" s="13"/>
      <c r="C3" s="13"/>
      <c r="D3" s="13"/>
      <c r="E3" s="13"/>
      <c r="F3" s="10"/>
      <c r="G3" s="11" t="s">
        <v>2</v>
      </c>
      <c r="H3" s="14">
        <v>0.85</v>
      </c>
      <c r="I3" s="10"/>
    </row>
    <row r="4" spans="1:9" s="5" customFormat="1" ht="109.5" customHeight="1">
      <c r="A4" s="169" t="s">
        <v>3</v>
      </c>
      <c r="B4" s="169"/>
      <c r="C4" s="169"/>
      <c r="D4" s="169"/>
      <c r="E4" s="169"/>
      <c r="F4" s="15"/>
      <c r="G4" s="16"/>
      <c r="H4" s="17"/>
      <c r="I4" s="15"/>
    </row>
    <row r="5" spans="7:8" s="5" customFormat="1" ht="8.25" customHeight="1">
      <c r="G5" s="16"/>
      <c r="H5" s="18"/>
    </row>
    <row r="6" spans="1:9" s="22" customFormat="1" ht="15">
      <c r="A6" s="170" t="s">
        <v>4</v>
      </c>
      <c r="B6" s="170"/>
      <c r="C6" s="170"/>
      <c r="D6" s="170"/>
      <c r="E6" s="170"/>
      <c r="F6" s="19"/>
      <c r="G6" s="20"/>
      <c r="H6" s="21"/>
      <c r="I6" s="19"/>
    </row>
    <row r="7" spans="7:8" s="5" customFormat="1" ht="8.25" customHeight="1">
      <c r="G7" s="16"/>
      <c r="H7" s="18"/>
    </row>
    <row r="8" spans="1:9" s="22" customFormat="1" ht="15">
      <c r="A8" s="170" t="s">
        <v>5</v>
      </c>
      <c r="B8" s="170"/>
      <c r="C8" s="170"/>
      <c r="D8" s="170"/>
      <c r="E8" s="170"/>
      <c r="F8" s="19"/>
      <c r="G8" s="20"/>
      <c r="H8" s="21"/>
      <c r="I8" s="19"/>
    </row>
    <row r="9" spans="2:8" s="1" customFormat="1" ht="15" hidden="1">
      <c r="B9" s="22"/>
      <c r="C9" s="12"/>
      <c r="D9" s="23"/>
      <c r="E9" s="12"/>
      <c r="G9" s="24"/>
      <c r="H9" s="25"/>
    </row>
    <row r="10" spans="1:8" s="27" customFormat="1" ht="8.25" customHeight="1">
      <c r="A10" s="26"/>
      <c r="B10" s="26"/>
      <c r="C10" s="26"/>
      <c r="D10" s="26"/>
      <c r="E10" s="26"/>
      <c r="G10" s="28"/>
      <c r="H10" s="29"/>
    </row>
    <row r="11" spans="1:8" s="27" customFormat="1" ht="15" hidden="1">
      <c r="A11" s="26"/>
      <c r="B11" s="26"/>
      <c r="C11" s="26"/>
      <c r="D11" s="26"/>
      <c r="E11" s="26"/>
      <c r="G11" s="28"/>
      <c r="H11" s="29"/>
    </row>
    <row r="12" spans="1:8" s="27" customFormat="1" ht="15" hidden="1">
      <c r="A12" s="26"/>
      <c r="B12" s="26"/>
      <c r="C12" s="26"/>
      <c r="D12" s="26"/>
      <c r="E12" s="26"/>
      <c r="G12" s="28"/>
      <c r="H12" s="29"/>
    </row>
    <row r="13" spans="1:8" s="1" customFormat="1" ht="172.5" customHeight="1">
      <c r="A13" s="171" t="s">
        <v>6</v>
      </c>
      <c r="B13" s="171"/>
      <c r="C13" s="171"/>
      <c r="D13" s="171"/>
      <c r="E13" s="171"/>
      <c r="G13" s="24"/>
      <c r="H13" s="25"/>
    </row>
    <row r="14" spans="1:8" s="1" customFormat="1" ht="15">
      <c r="A14" s="27"/>
      <c r="B14" s="22"/>
      <c r="C14" s="30"/>
      <c r="D14" s="31"/>
      <c r="E14" s="30"/>
      <c r="G14" s="24"/>
      <c r="H14" s="25"/>
    </row>
    <row r="15" spans="1:9" s="35" customFormat="1" ht="13.5">
      <c r="A15" s="32"/>
      <c r="B15" s="33" t="s">
        <v>7</v>
      </c>
      <c r="C15" s="34" t="s">
        <v>8</v>
      </c>
      <c r="D15" s="34" t="s">
        <v>9</v>
      </c>
      <c r="E15" s="34" t="s">
        <v>10</v>
      </c>
      <c r="G15" s="36"/>
      <c r="I15" s="37"/>
    </row>
    <row r="16" spans="1:8" s="1" customFormat="1" ht="15">
      <c r="A16" s="38"/>
      <c r="B16" s="39"/>
      <c r="C16" s="28"/>
      <c r="D16" s="28"/>
      <c r="E16" s="28"/>
      <c r="G16" s="28"/>
      <c r="H16" s="25"/>
    </row>
    <row r="17" spans="1:8" s="1" customFormat="1" ht="30.75">
      <c r="A17" s="40"/>
      <c r="B17" s="41" t="s">
        <v>11</v>
      </c>
      <c r="C17" s="42">
        <f>'Védőcsövek, kábeltálcák'!H23</f>
        <v>0</v>
      </c>
      <c r="D17" s="42">
        <f>'Védőcsövek, kábeltálcák'!I23</f>
        <v>0</v>
      </c>
      <c r="E17" s="43">
        <f aca="true" t="shared" si="0" ref="E17:E22">SUM(C17:D17)</f>
        <v>0</v>
      </c>
      <c r="H17" s="25"/>
    </row>
    <row r="18" spans="1:8" s="1" customFormat="1" ht="15">
      <c r="A18" s="40"/>
      <c r="B18" s="44" t="s">
        <v>12</v>
      </c>
      <c r="C18" s="42">
        <f>'Vezetékek, kábelek'!H22</f>
        <v>0</v>
      </c>
      <c r="D18" s="42">
        <f>'Vezetékek, kábelek'!I22</f>
        <v>0</v>
      </c>
      <c r="E18" s="43">
        <f t="shared" si="0"/>
        <v>0</v>
      </c>
      <c r="G18" s="45"/>
      <c r="H18" s="25" t="s">
        <v>13</v>
      </c>
    </row>
    <row r="19" spans="1:8" s="1" customFormat="1" ht="15">
      <c r="A19" s="40"/>
      <c r="B19" s="44" t="s">
        <v>14</v>
      </c>
      <c r="C19" s="42">
        <f>'Világítótestek, lámpatestek'!H24</f>
        <v>0</v>
      </c>
      <c r="D19" s="42">
        <f>'Világítótestek, lámpatestek'!I24</f>
        <v>0</v>
      </c>
      <c r="E19" s="43">
        <f t="shared" si="0"/>
        <v>0</v>
      </c>
      <c r="G19" s="45"/>
      <c r="H19" s="25"/>
    </row>
    <row r="20" spans="1:8" s="1" customFormat="1" ht="15">
      <c r="A20" s="40"/>
      <c r="B20" s="44" t="s">
        <v>15</v>
      </c>
      <c r="C20" s="42">
        <f>'Kapcsolók, szerelvények'!H30</f>
        <v>0</v>
      </c>
      <c r="D20" s="42">
        <f>'Kapcsolók, szerelvények'!I30</f>
        <v>0</v>
      </c>
      <c r="E20" s="43">
        <f t="shared" si="0"/>
        <v>0</v>
      </c>
      <c r="G20" s="46"/>
      <c r="H20" s="25"/>
    </row>
    <row r="21" spans="1:10" s="1" customFormat="1" ht="15">
      <c r="A21" s="40"/>
      <c r="B21" s="44" t="s">
        <v>16</v>
      </c>
      <c r="C21" s="42">
        <f>'Elosztó berendezések'!H11</f>
        <v>0</v>
      </c>
      <c r="D21" s="42">
        <f>'Elosztó berendezések'!I11</f>
        <v>0</v>
      </c>
      <c r="E21" s="43">
        <f t="shared" si="0"/>
        <v>0</v>
      </c>
      <c r="G21" s="45"/>
      <c r="H21" s="47"/>
      <c r="I21" s="48"/>
      <c r="J21" s="48"/>
    </row>
    <row r="22" spans="1:8" s="1" customFormat="1" ht="15">
      <c r="A22" s="40"/>
      <c r="B22" s="49" t="s">
        <v>17</v>
      </c>
      <c r="C22" s="42">
        <f>'Kiegészítő tételek'!H19</f>
        <v>0</v>
      </c>
      <c r="D22" s="42">
        <f>'Kiegészítő tételek'!I19</f>
        <v>0</v>
      </c>
      <c r="E22" s="43">
        <f t="shared" si="0"/>
        <v>0</v>
      </c>
      <c r="G22" s="46"/>
      <c r="H22" s="25"/>
    </row>
    <row r="23" spans="1:10" s="1" customFormat="1" ht="30.75">
      <c r="A23" s="40"/>
      <c r="B23" s="50" t="s">
        <v>18</v>
      </c>
      <c r="C23" s="51">
        <f>SUM(C17:C22)</f>
        <v>0</v>
      </c>
      <c r="D23" s="51">
        <f>SUM(D17:D22)</f>
        <v>0</v>
      </c>
      <c r="E23" s="51">
        <f>SUM(E17:E22)</f>
        <v>0</v>
      </c>
      <c r="G23" s="45"/>
      <c r="H23" s="25"/>
      <c r="J23" s="43"/>
    </row>
    <row r="24" spans="1:8" s="1" customFormat="1" ht="15">
      <c r="A24" s="52"/>
      <c r="B24" s="53" t="s">
        <v>19</v>
      </c>
      <c r="C24" s="54">
        <f>C23*0.27</f>
        <v>0</v>
      </c>
      <c r="D24" s="54">
        <f>D23*0.27</f>
        <v>0</v>
      </c>
      <c r="E24" s="54">
        <f>E23*0.27</f>
        <v>0</v>
      </c>
      <c r="G24" s="55"/>
      <c r="H24" s="25"/>
    </row>
    <row r="25" spans="2:8" ht="9.75" customHeight="1">
      <c r="B25" s="56"/>
      <c r="C25" s="55"/>
      <c r="D25" s="55"/>
      <c r="E25" s="55"/>
      <c r="G25" s="2"/>
      <c r="H25" s="2"/>
    </row>
    <row r="26" spans="2:8" ht="15">
      <c r="B26" s="57" t="s">
        <v>20</v>
      </c>
      <c r="C26" s="58">
        <f>C23+C24</f>
        <v>0</v>
      </c>
      <c r="D26" s="58">
        <f>D23+D24</f>
        <v>0</v>
      </c>
      <c r="E26" s="58">
        <f>E23+E24</f>
        <v>0</v>
      </c>
      <c r="G26" s="2"/>
      <c r="H26" s="2"/>
    </row>
  </sheetData>
  <sheetProtection selectLockedCells="1" selectUnlockedCells="1"/>
  <mergeCells count="5">
    <mergeCell ref="A2:E2"/>
    <mergeCell ref="A4:E4"/>
    <mergeCell ref="A6:E6"/>
    <mergeCell ref="A8:E8"/>
    <mergeCell ref="A13:E13"/>
  </mergeCells>
  <printOptions horizontalCentered="1"/>
  <pageMargins left="0.7875" right="0.39375" top="1.18125" bottom="0.7875" header="0.39375" footer="0.39375"/>
  <pageSetup horizontalDpi="300" verticalDpi="300" orientation="portrait"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Narrow,Általános"&amp;8&amp;A&amp;C&amp;"Arial Narrow,Általános"2017. január 20.
&amp;P/&amp;N&amp;R&amp;"Arial Narrow,Általános"&amp;8Munkaszám: 2016-064
Verzió: 00</oddFooter>
  </headerFooter>
</worksheet>
</file>

<file path=xl/worksheets/sheet2.xml><?xml version="1.0" encoding="utf-8"?>
<worksheet xmlns="http://schemas.openxmlformats.org/spreadsheetml/2006/main" xmlns:r="http://schemas.openxmlformats.org/officeDocument/2006/relationships">
  <sheetPr codeName="Munka2">
    <tabColor indexed="19"/>
  </sheetPr>
  <dimension ref="A1:BE23"/>
  <sheetViews>
    <sheetView view="pageBreakPreview" zoomScale="85" zoomScaleSheetLayoutView="85" zoomScalePageLayoutView="0" workbookViewId="0" topLeftCell="A16">
      <selection activeCell="F16" sqref="F16:I21"/>
    </sheetView>
  </sheetViews>
  <sheetFormatPr defaultColWidth="8.8984375" defaultRowHeight="15"/>
  <cols>
    <col min="1" max="1" width="4.59765625" style="27" customWidth="1"/>
    <col min="2" max="2" width="6.59765625" style="27" customWidth="1"/>
    <col min="3" max="3" width="56.59765625" style="27" customWidth="1"/>
    <col min="4" max="4" width="6.59765625" style="27" customWidth="1"/>
    <col min="5" max="5" width="5.59765625" style="27" customWidth="1"/>
    <col min="6" max="7" width="8.59765625" style="59" customWidth="1"/>
    <col min="8" max="9" width="12.59765625" style="59" customWidth="1"/>
    <col min="10" max="12" width="8.8984375" style="59" customWidth="1"/>
    <col min="13" max="13" width="8.796875" style="0" customWidth="1"/>
    <col min="14" max="14" width="8.59765625" style="59" customWidth="1"/>
    <col min="15" max="16384" width="8.8984375" style="59" customWidth="1"/>
  </cols>
  <sheetData>
    <row r="1" spans="1:57" s="65" customFormat="1" ht="27">
      <c r="A1" s="60" t="s">
        <v>21</v>
      </c>
      <c r="B1" s="60" t="s">
        <v>22</v>
      </c>
      <c r="C1" s="60" t="s">
        <v>23</v>
      </c>
      <c r="D1" s="61" t="s">
        <v>24</v>
      </c>
      <c r="E1" s="60" t="s">
        <v>25</v>
      </c>
      <c r="F1" s="172" t="s">
        <v>26</v>
      </c>
      <c r="G1" s="172"/>
      <c r="H1" s="172" t="s">
        <v>27</v>
      </c>
      <c r="I1" s="172"/>
      <c r="J1" s="63" t="s">
        <v>28</v>
      </c>
      <c r="K1" s="63" t="s">
        <v>29</v>
      </c>
      <c r="L1" s="64"/>
      <c r="N1" s="63" t="s">
        <v>30</v>
      </c>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row>
    <row r="2" spans="1:57" s="69" customFormat="1" ht="15">
      <c r="A2" s="66"/>
      <c r="B2" s="66"/>
      <c r="C2" s="66"/>
      <c r="D2" s="67"/>
      <c r="E2" s="66"/>
      <c r="F2" s="62" t="s">
        <v>31</v>
      </c>
      <c r="G2" s="62" t="s">
        <v>9</v>
      </c>
      <c r="H2" s="62" t="s">
        <v>31</v>
      </c>
      <c r="I2" s="62" t="s">
        <v>9</v>
      </c>
      <c r="J2" s="173"/>
      <c r="K2" s="173"/>
      <c r="L2" s="68"/>
      <c r="N2" s="70">
        <f>Összesítő!$H$3</f>
        <v>0.85</v>
      </c>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row>
    <row r="3" spans="1:14" s="27" customFormat="1" ht="15">
      <c r="A3" s="71" t="s">
        <v>13</v>
      </c>
      <c r="B3" s="71"/>
      <c r="C3" s="72" t="s">
        <v>11</v>
      </c>
      <c r="D3" s="73"/>
      <c r="E3" s="71"/>
      <c r="F3" s="74"/>
      <c r="G3" s="75"/>
      <c r="H3" s="75"/>
      <c r="I3" s="75"/>
      <c r="J3" s="76"/>
      <c r="K3" s="76"/>
      <c r="N3" s="74"/>
    </row>
    <row r="4" spans="1:14" s="27" customFormat="1" ht="15">
      <c r="A4" s="71"/>
      <c r="B4" s="71"/>
      <c r="C4" s="72"/>
      <c r="D4" s="73"/>
      <c r="E4" s="71"/>
      <c r="F4" s="77"/>
      <c r="G4" s="78"/>
      <c r="H4" s="78"/>
      <c r="I4" s="78"/>
      <c r="J4" s="79"/>
      <c r="K4" s="78"/>
      <c r="N4" s="77"/>
    </row>
    <row r="5" spans="1:57" s="84" customFormat="1" ht="78">
      <c r="A5" s="71">
        <v>1</v>
      </c>
      <c r="B5" s="71"/>
      <c r="C5" s="80" t="s">
        <v>32</v>
      </c>
      <c r="D5" s="73">
        <v>292</v>
      </c>
      <c r="E5" s="71" t="s">
        <v>33</v>
      </c>
      <c r="F5" s="81"/>
      <c r="G5" s="81"/>
      <c r="H5" s="81"/>
      <c r="I5" s="81"/>
      <c r="J5" s="82">
        <v>0.3</v>
      </c>
      <c r="K5" s="81">
        <f>Összesítő!$H$2</f>
        <v>2300</v>
      </c>
      <c r="L5" s="83"/>
      <c r="N5" s="81">
        <v>107.568</v>
      </c>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row>
    <row r="6" spans="1:57" s="84" customFormat="1" ht="78">
      <c r="A6" s="71">
        <v>2</v>
      </c>
      <c r="B6" s="71"/>
      <c r="C6" s="80" t="s">
        <v>34</v>
      </c>
      <c r="D6" s="73">
        <v>292</v>
      </c>
      <c r="E6" s="71" t="s">
        <v>33</v>
      </c>
      <c r="F6" s="81"/>
      <c r="G6" s="81"/>
      <c r="H6" s="81"/>
      <c r="I6" s="81"/>
      <c r="J6" s="82">
        <v>0.3</v>
      </c>
      <c r="K6" s="81">
        <f>Összesítő!$H$2</f>
        <v>2300</v>
      </c>
      <c r="L6" s="83"/>
      <c r="N6" s="81">
        <v>143.42399999999998</v>
      </c>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1:57" s="84" customFormat="1" ht="78">
      <c r="A7" s="71">
        <v>3</v>
      </c>
      <c r="B7" s="71"/>
      <c r="C7" s="80" t="s">
        <v>35</v>
      </c>
      <c r="D7" s="73">
        <v>336</v>
      </c>
      <c r="E7" s="71" t="s">
        <v>33</v>
      </c>
      <c r="F7" s="81"/>
      <c r="G7" s="81"/>
      <c r="H7" s="81"/>
      <c r="I7" s="81"/>
      <c r="J7" s="82">
        <v>0.3</v>
      </c>
      <c r="K7" s="81">
        <f>Összesítő!$H$2</f>
        <v>2300</v>
      </c>
      <c r="L7" s="83"/>
      <c r="N7" s="81">
        <v>280</v>
      </c>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row>
    <row r="8" spans="1:57" s="84" customFormat="1" ht="62.25">
      <c r="A8" s="71">
        <v>4</v>
      </c>
      <c r="B8" s="71"/>
      <c r="C8" s="80" t="s">
        <v>36</v>
      </c>
      <c r="D8" s="73">
        <v>538</v>
      </c>
      <c r="E8" s="71" t="s">
        <v>33</v>
      </c>
      <c r="F8" s="81"/>
      <c r="G8" s="81"/>
      <c r="H8" s="81"/>
      <c r="I8" s="81"/>
      <c r="J8" s="82">
        <v>0.3</v>
      </c>
      <c r="K8" s="81">
        <f>Összesítő!$H$2</f>
        <v>2300</v>
      </c>
      <c r="L8" s="83"/>
      <c r="N8" s="81">
        <v>42.827999999999996</v>
      </c>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row>
    <row r="9" spans="1:57" s="84" customFormat="1" ht="62.25">
      <c r="A9" s="71">
        <v>5</v>
      </c>
      <c r="B9" s="71"/>
      <c r="C9" s="80" t="s">
        <v>37</v>
      </c>
      <c r="D9" s="73">
        <v>896</v>
      </c>
      <c r="E9" s="71" t="s">
        <v>33</v>
      </c>
      <c r="F9" s="81"/>
      <c r="G9" s="81"/>
      <c r="H9" s="81"/>
      <c r="I9" s="81"/>
      <c r="J9" s="82">
        <v>0.3</v>
      </c>
      <c r="K9" s="81">
        <f>Összesítő!$H$2</f>
        <v>2300</v>
      </c>
      <c r="L9" s="83"/>
      <c r="N9" s="81">
        <v>81.672</v>
      </c>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row>
    <row r="10" spans="1:57" s="84" customFormat="1" ht="62.25">
      <c r="A10" s="71">
        <v>6</v>
      </c>
      <c r="B10" s="71"/>
      <c r="C10" s="86" t="s">
        <v>38</v>
      </c>
      <c r="D10" s="73">
        <v>1076</v>
      </c>
      <c r="E10" s="71" t="s">
        <v>33</v>
      </c>
      <c r="F10" s="81"/>
      <c r="G10" s="81"/>
      <c r="H10" s="81"/>
      <c r="I10" s="81"/>
      <c r="J10" s="82">
        <v>0.1</v>
      </c>
      <c r="K10" s="81">
        <f>Összesítő!$H$2</f>
        <v>2300</v>
      </c>
      <c r="L10" s="83"/>
      <c r="N10" s="81">
        <v>190</v>
      </c>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row>
    <row r="11" spans="1:57" s="84" customFormat="1" ht="78">
      <c r="A11" s="71">
        <v>7</v>
      </c>
      <c r="B11" s="71"/>
      <c r="C11" s="86" t="s">
        <v>39</v>
      </c>
      <c r="D11" s="73">
        <v>31</v>
      </c>
      <c r="E11" s="71" t="s">
        <v>33</v>
      </c>
      <c r="F11" s="81"/>
      <c r="G11" s="81"/>
      <c r="H11" s="81"/>
      <c r="I11" s="81"/>
      <c r="J11" s="82">
        <v>0.2</v>
      </c>
      <c r="K11" s="81">
        <f>Összesítő!$H$2</f>
        <v>2300</v>
      </c>
      <c r="L11" s="83"/>
      <c r="N11" s="81">
        <v>388.44</v>
      </c>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row>
    <row r="12" spans="1:57" s="84" customFormat="1" ht="62.25">
      <c r="A12" s="71">
        <v>8</v>
      </c>
      <c r="B12" s="87" t="s">
        <v>40</v>
      </c>
      <c r="C12" s="86" t="s">
        <v>41</v>
      </c>
      <c r="D12" s="88">
        <v>840</v>
      </c>
      <c r="E12" s="87" t="s">
        <v>42</v>
      </c>
      <c r="F12" s="81"/>
      <c r="G12" s="81"/>
      <c r="H12" s="81"/>
      <c r="I12" s="81"/>
      <c r="J12" s="82">
        <v>0.05</v>
      </c>
      <c r="K12" s="81">
        <f>Összesítő!$H$2</f>
        <v>2300</v>
      </c>
      <c r="L12" s="83"/>
      <c r="N12" s="81">
        <v>71.71199999999999</v>
      </c>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row>
    <row r="13" spans="1:57" s="84" customFormat="1" ht="62.25">
      <c r="A13" s="71">
        <v>9</v>
      </c>
      <c r="B13" s="87" t="s">
        <v>40</v>
      </c>
      <c r="C13" s="86" t="s">
        <v>43</v>
      </c>
      <c r="D13" s="88">
        <v>280</v>
      </c>
      <c r="E13" s="87" t="s">
        <v>42</v>
      </c>
      <c r="F13" s="81"/>
      <c r="G13" s="81"/>
      <c r="H13" s="81"/>
      <c r="I13" s="81"/>
      <c r="J13" s="82">
        <v>0.08</v>
      </c>
      <c r="K13" s="81">
        <f>Összesítő!$H$2</f>
        <v>2300</v>
      </c>
      <c r="L13" s="83"/>
      <c r="N13" s="81">
        <v>79.67999999999999</v>
      </c>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row>
    <row r="14" spans="1:57" s="84" customFormat="1" ht="78">
      <c r="A14" s="71">
        <v>10</v>
      </c>
      <c r="B14" s="87" t="s">
        <v>40</v>
      </c>
      <c r="C14" s="86" t="s">
        <v>44</v>
      </c>
      <c r="D14" s="88">
        <v>35</v>
      </c>
      <c r="E14" s="87" t="s">
        <v>33</v>
      </c>
      <c r="F14" s="81"/>
      <c r="G14" s="81"/>
      <c r="H14" s="81"/>
      <c r="I14" s="81"/>
      <c r="J14" s="82">
        <v>0.6</v>
      </c>
      <c r="K14" s="81">
        <f>Összesítő!$H$2</f>
        <v>2300</v>
      </c>
      <c r="L14" s="83"/>
      <c r="N14" s="81">
        <v>2500</v>
      </c>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row>
    <row r="15" spans="1:57" s="84" customFormat="1" ht="78">
      <c r="A15" s="71">
        <v>11</v>
      </c>
      <c r="B15" s="87" t="s">
        <v>40</v>
      </c>
      <c r="C15" s="86" t="s">
        <v>45</v>
      </c>
      <c r="D15" s="88">
        <v>50</v>
      </c>
      <c r="E15" s="87" t="s">
        <v>33</v>
      </c>
      <c r="F15" s="81"/>
      <c r="G15" s="81"/>
      <c r="H15" s="81"/>
      <c r="I15" s="81"/>
      <c r="J15" s="82">
        <v>0.6</v>
      </c>
      <c r="K15" s="81">
        <f>Összesítő!$H$2</f>
        <v>2300</v>
      </c>
      <c r="L15" s="83"/>
      <c r="N15" s="81">
        <v>4500</v>
      </c>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row>
    <row r="16" spans="1:57" s="84" customFormat="1" ht="46.5">
      <c r="A16" s="71">
        <v>12</v>
      </c>
      <c r="B16" s="87" t="s">
        <v>40</v>
      </c>
      <c r="C16" s="86" t="s">
        <v>46</v>
      </c>
      <c r="D16" s="88">
        <v>12</v>
      </c>
      <c r="E16" s="87" t="s">
        <v>33</v>
      </c>
      <c r="F16" s="81"/>
      <c r="G16" s="81"/>
      <c r="H16" s="81"/>
      <c r="I16" s="81"/>
      <c r="J16" s="82">
        <v>0.6</v>
      </c>
      <c r="K16" s="81">
        <f>Összesítő!$H$2</f>
        <v>2300</v>
      </c>
      <c r="L16" s="83"/>
      <c r="N16" s="81">
        <v>2500</v>
      </c>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row>
    <row r="17" spans="1:57" s="84" customFormat="1" ht="30.75">
      <c r="A17" s="71">
        <v>13</v>
      </c>
      <c r="B17" s="87" t="s">
        <v>40</v>
      </c>
      <c r="C17" s="86" t="s">
        <v>47</v>
      </c>
      <c r="D17" s="88">
        <v>12</v>
      </c>
      <c r="E17" s="87" t="s">
        <v>33</v>
      </c>
      <c r="F17" s="81"/>
      <c r="G17" s="81"/>
      <c r="H17" s="81"/>
      <c r="I17" s="81"/>
      <c r="J17" s="82">
        <v>0.6</v>
      </c>
      <c r="K17" s="81">
        <f>Összesítő!$H$2</f>
        <v>2300</v>
      </c>
      <c r="L17" s="83"/>
      <c r="N17" s="81">
        <v>2500</v>
      </c>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row>
    <row r="18" spans="1:57" s="84" customFormat="1" ht="62.25">
      <c r="A18" s="71">
        <v>14</v>
      </c>
      <c r="B18" s="87" t="s">
        <v>40</v>
      </c>
      <c r="C18" s="86" t="s">
        <v>48</v>
      </c>
      <c r="D18" s="88">
        <v>98</v>
      </c>
      <c r="E18" s="87" t="s">
        <v>42</v>
      </c>
      <c r="F18" s="81"/>
      <c r="G18" s="81"/>
      <c r="H18" s="81"/>
      <c r="I18" s="81"/>
      <c r="J18" s="82">
        <v>0.15</v>
      </c>
      <c r="K18" s="81">
        <f>Összesítő!$H$2</f>
        <v>2300</v>
      </c>
      <c r="L18" s="83"/>
      <c r="N18" s="81">
        <v>428</v>
      </c>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row>
    <row r="19" spans="1:57" s="84" customFormat="1" ht="62.25">
      <c r="A19" s="71">
        <v>15</v>
      </c>
      <c r="B19" s="87" t="s">
        <v>40</v>
      </c>
      <c r="C19" s="86" t="s">
        <v>49</v>
      </c>
      <c r="D19" s="88">
        <v>12</v>
      </c>
      <c r="E19" s="87" t="s">
        <v>42</v>
      </c>
      <c r="F19" s="81"/>
      <c r="G19" s="81"/>
      <c r="H19" s="81"/>
      <c r="I19" s="81"/>
      <c r="J19" s="82">
        <v>0.2</v>
      </c>
      <c r="K19" s="81">
        <f>Összesítő!$H$2</f>
        <v>2300</v>
      </c>
      <c r="L19" s="83"/>
      <c r="N19" s="81">
        <v>3850</v>
      </c>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row>
    <row r="20" spans="1:57" ht="62.25">
      <c r="A20" s="71">
        <v>16</v>
      </c>
      <c r="B20" s="87" t="s">
        <v>40</v>
      </c>
      <c r="C20" s="86" t="s">
        <v>50</v>
      </c>
      <c r="D20" s="88">
        <v>850</v>
      </c>
      <c r="E20" s="87" t="s">
        <v>42</v>
      </c>
      <c r="F20" s="81"/>
      <c r="G20" s="81"/>
      <c r="H20" s="81"/>
      <c r="I20" s="81"/>
      <c r="J20" s="82">
        <v>0.1</v>
      </c>
      <c r="K20" s="81">
        <f>Összesítő!$H$2</f>
        <v>2300</v>
      </c>
      <c r="L20" s="83"/>
      <c r="M20" s="59"/>
      <c r="N20" s="81">
        <v>31.871999999999996</v>
      </c>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row>
    <row r="21" spans="1:57" ht="62.25">
      <c r="A21" s="71">
        <v>17</v>
      </c>
      <c r="B21" s="87" t="s">
        <v>40</v>
      </c>
      <c r="C21" s="86" t="s">
        <v>51</v>
      </c>
      <c r="D21" s="88">
        <v>12</v>
      </c>
      <c r="E21" s="87" t="s">
        <v>42</v>
      </c>
      <c r="F21" s="81"/>
      <c r="G21" s="81"/>
      <c r="H21" s="81"/>
      <c r="I21" s="81"/>
      <c r="J21" s="82">
        <v>0.2</v>
      </c>
      <c r="K21" s="81">
        <f>Összesítő!$H$2</f>
        <v>2300</v>
      </c>
      <c r="L21" s="83"/>
      <c r="M21" s="59"/>
      <c r="N21" s="81">
        <v>21513.6</v>
      </c>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row>
    <row r="22" spans="1:57" ht="15">
      <c r="A22" s="71" t="s">
        <v>13</v>
      </c>
      <c r="B22" s="89"/>
      <c r="C22" s="86"/>
      <c r="D22" s="90"/>
      <c r="E22" s="91"/>
      <c r="F22" s="78"/>
      <c r="G22" s="78"/>
      <c r="H22" s="78"/>
      <c r="I22" s="78"/>
      <c r="J22" s="79"/>
      <c r="K22" s="78"/>
      <c r="L22" s="85"/>
      <c r="M22" s="59"/>
      <c r="N22" s="78"/>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row>
    <row r="23" spans="1:57" ht="15">
      <c r="A23" s="92"/>
      <c r="B23" s="92"/>
      <c r="C23" s="93" t="s">
        <v>52</v>
      </c>
      <c r="D23" s="94"/>
      <c r="E23" s="94"/>
      <c r="F23" s="95"/>
      <c r="G23" s="95"/>
      <c r="H23" s="95">
        <f>SUM(H5:H22)</f>
        <v>0</v>
      </c>
      <c r="I23" s="95">
        <f>SUM(I5:I22)</f>
        <v>0</v>
      </c>
      <c r="J23" s="96"/>
      <c r="K23" s="96"/>
      <c r="L23" s="96"/>
      <c r="M23" s="59"/>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row>
    <row r="48" ht="52.5" customHeight="1"/>
  </sheetData>
  <sheetProtection selectLockedCells="1" selectUnlockedCells="1"/>
  <mergeCells count="3">
    <mergeCell ref="F1:G1"/>
    <mergeCell ref="H1:I1"/>
    <mergeCell ref="J2:K2"/>
  </mergeCells>
  <printOptions horizontalCentered="1"/>
  <pageMargins left="0.7875" right="0.39375" top="1.18125" bottom="0.7875" header="0.39375" footer="0.39375"/>
  <pageSetup horizontalDpi="300" verticalDpi="300" orientation="landscape"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Narrow,Általános"&amp;8&amp;A&amp;C&amp;8 2017. január 20.
&amp;"Arial Narrow,Általános"&amp;P/&amp;N&amp;R&amp;"Arial Narrow,Általános"&amp;8Munkaszám: 2016-064
Verzió: 00</oddFooter>
  </headerFooter>
</worksheet>
</file>

<file path=xl/worksheets/sheet3.xml><?xml version="1.0" encoding="utf-8"?>
<worksheet xmlns="http://schemas.openxmlformats.org/spreadsheetml/2006/main" xmlns:r="http://schemas.openxmlformats.org/officeDocument/2006/relationships">
  <sheetPr codeName="Munka3">
    <tabColor indexed="19"/>
  </sheetPr>
  <dimension ref="A1:BC22"/>
  <sheetViews>
    <sheetView view="pageBreakPreview" zoomScale="85" zoomScaleSheetLayoutView="85" zoomScalePageLayoutView="0" workbookViewId="0" topLeftCell="A13">
      <selection activeCell="F16" sqref="F16:I20"/>
    </sheetView>
  </sheetViews>
  <sheetFormatPr defaultColWidth="8.8984375" defaultRowHeight="15"/>
  <cols>
    <col min="1" max="1" width="4.59765625" style="97" customWidth="1"/>
    <col min="2" max="2" width="7" style="97" customWidth="1"/>
    <col min="3" max="3" width="56.59765625" style="97" customWidth="1"/>
    <col min="4" max="4" width="7.5" style="97" customWidth="1"/>
    <col min="5" max="5" width="5.59765625" style="97" customWidth="1"/>
    <col min="6" max="6" width="9.8984375" style="97" customWidth="1"/>
    <col min="7" max="7" width="8.5" style="97" customWidth="1"/>
    <col min="8" max="8" width="11.69921875" style="97" customWidth="1"/>
    <col min="9" max="9" width="9.3984375" style="97" customWidth="1"/>
    <col min="10" max="11" width="8.8984375" style="97" customWidth="1"/>
    <col min="12" max="12" width="2.3984375" style="97" customWidth="1"/>
    <col min="13" max="13" width="8.8984375" style="97" customWidth="1"/>
    <col min="14" max="14" width="9.8984375" style="97" customWidth="1"/>
    <col min="15" max="16384" width="8.8984375" style="97" customWidth="1"/>
  </cols>
  <sheetData>
    <row r="1" spans="1:55" s="65" customFormat="1" ht="27">
      <c r="A1" s="60" t="s">
        <v>21</v>
      </c>
      <c r="B1" s="60" t="s">
        <v>22</v>
      </c>
      <c r="C1" s="60" t="s">
        <v>23</v>
      </c>
      <c r="D1" s="61" t="s">
        <v>24</v>
      </c>
      <c r="E1" s="60" t="s">
        <v>25</v>
      </c>
      <c r="F1" s="172" t="s">
        <v>26</v>
      </c>
      <c r="G1" s="172"/>
      <c r="H1" s="172" t="s">
        <v>27</v>
      </c>
      <c r="I1" s="172"/>
      <c r="J1" s="63" t="s">
        <v>28</v>
      </c>
      <c r="K1" s="63" t="s">
        <v>29</v>
      </c>
      <c r="L1" s="64"/>
      <c r="M1" s="64"/>
      <c r="N1" s="64" t="s">
        <v>30</v>
      </c>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row>
    <row r="2" spans="1:55" s="101" customFormat="1" ht="15">
      <c r="A2" s="98"/>
      <c r="B2" s="98"/>
      <c r="C2" s="98"/>
      <c r="D2" s="99"/>
      <c r="E2" s="98"/>
      <c r="F2" s="62" t="s">
        <v>31</v>
      </c>
      <c r="G2" s="62" t="s">
        <v>9</v>
      </c>
      <c r="H2" s="62" t="s">
        <v>31</v>
      </c>
      <c r="I2" s="62" t="s">
        <v>9</v>
      </c>
      <c r="J2" s="173"/>
      <c r="K2" s="173"/>
      <c r="L2" s="100"/>
      <c r="M2" s="100"/>
      <c r="N2" s="70">
        <f>Összesítő!$H$3</f>
        <v>0.85</v>
      </c>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row>
    <row r="3" spans="1:14" ht="15">
      <c r="A3" s="91"/>
      <c r="B3" s="91"/>
      <c r="C3" s="102" t="s">
        <v>12</v>
      </c>
      <c r="D3" s="90"/>
      <c r="E3" s="91"/>
      <c r="F3" s="103"/>
      <c r="G3" s="104"/>
      <c r="H3" s="104"/>
      <c r="I3" s="104"/>
      <c r="J3" s="76"/>
      <c r="K3" s="76"/>
      <c r="N3" s="103"/>
    </row>
    <row r="4" spans="1:14" s="108" customFormat="1" ht="15">
      <c r="A4" s="105"/>
      <c r="B4" s="105"/>
      <c r="C4" s="106"/>
      <c r="D4" s="107"/>
      <c r="E4" s="105"/>
      <c r="F4" s="77"/>
      <c r="G4" s="78"/>
      <c r="H4" s="78"/>
      <c r="I4" s="78"/>
      <c r="J4" s="79"/>
      <c r="K4" s="78"/>
      <c r="N4" s="77"/>
    </row>
    <row r="5" spans="1:14" s="108" customFormat="1" ht="192" customHeight="1">
      <c r="A5" s="105"/>
      <c r="B5" s="105"/>
      <c r="C5" s="109" t="s">
        <v>53</v>
      </c>
      <c r="D5" s="109"/>
      <c r="E5" s="109"/>
      <c r="F5" s="78"/>
      <c r="G5" s="78"/>
      <c r="H5" s="78"/>
      <c r="I5" s="78"/>
      <c r="J5" s="79"/>
      <c r="K5" s="78"/>
      <c r="N5" s="78"/>
    </row>
    <row r="6" spans="1:14" s="108" customFormat="1" ht="46.5">
      <c r="A6" s="87">
        <v>1</v>
      </c>
      <c r="B6" s="105"/>
      <c r="C6" s="110" t="s">
        <v>54</v>
      </c>
      <c r="D6" s="111">
        <v>12</v>
      </c>
      <c r="E6" s="87" t="s">
        <v>33</v>
      </c>
      <c r="F6" s="81"/>
      <c r="G6" s="81"/>
      <c r="H6" s="81"/>
      <c r="I6" s="81"/>
      <c r="J6" s="112">
        <v>0.7</v>
      </c>
      <c r="K6" s="113">
        <f>Összesítő!$H$2</f>
        <v>2300</v>
      </c>
      <c r="L6" s="114"/>
      <c r="M6" s="115"/>
      <c r="N6" s="113">
        <v>3440</v>
      </c>
    </row>
    <row r="7" spans="1:14" s="108" customFormat="1" ht="46.5">
      <c r="A7" s="87">
        <v>2</v>
      </c>
      <c r="B7" s="105"/>
      <c r="C7" s="110" t="s">
        <v>55</v>
      </c>
      <c r="D7" s="111">
        <v>14</v>
      </c>
      <c r="E7" s="87" t="s">
        <v>33</v>
      </c>
      <c r="F7" s="81"/>
      <c r="G7" s="81"/>
      <c r="H7" s="81"/>
      <c r="I7" s="81"/>
      <c r="J7" s="112">
        <v>0.15</v>
      </c>
      <c r="K7" s="113">
        <f>Összesítő!$H$2</f>
        <v>2300</v>
      </c>
      <c r="L7" s="114"/>
      <c r="M7" s="115"/>
      <c r="N7" s="113">
        <v>1270</v>
      </c>
    </row>
    <row r="8" spans="1:14" s="108" customFormat="1" ht="46.5">
      <c r="A8" s="87">
        <v>3</v>
      </c>
      <c r="B8" s="105"/>
      <c r="C8" s="110" t="s">
        <v>56</v>
      </c>
      <c r="D8" s="111">
        <v>247</v>
      </c>
      <c r="E8" s="87" t="s">
        <v>33</v>
      </c>
      <c r="F8" s="81"/>
      <c r="G8" s="81"/>
      <c r="H8" s="81"/>
      <c r="I8" s="81"/>
      <c r="J8" s="112">
        <v>0.15</v>
      </c>
      <c r="K8" s="113">
        <f>Összesítő!$H$2</f>
        <v>2300</v>
      </c>
      <c r="L8" s="114"/>
      <c r="M8" s="115"/>
      <c r="N8" s="113">
        <v>810</v>
      </c>
    </row>
    <row r="9" spans="1:14" s="108" customFormat="1" ht="46.5">
      <c r="A9" s="87">
        <v>4</v>
      </c>
      <c r="B9" s="105"/>
      <c r="C9" s="110" t="s">
        <v>57</v>
      </c>
      <c r="D9" s="111">
        <v>2100</v>
      </c>
      <c r="E9" s="87" t="s">
        <v>33</v>
      </c>
      <c r="F9" s="81"/>
      <c r="G9" s="81"/>
      <c r="H9" s="81"/>
      <c r="I9" s="81"/>
      <c r="J9" s="112">
        <v>0.15</v>
      </c>
      <c r="K9" s="113">
        <f>Összesítő!$H$2</f>
        <v>2300</v>
      </c>
      <c r="L9" s="114"/>
      <c r="M9" s="115"/>
      <c r="N9" s="113">
        <v>184</v>
      </c>
    </row>
    <row r="10" spans="1:14" s="108" customFormat="1" ht="46.5">
      <c r="A10" s="87">
        <v>5</v>
      </c>
      <c r="B10" s="105"/>
      <c r="C10" s="110" t="s">
        <v>58</v>
      </c>
      <c r="D10" s="111">
        <v>70</v>
      </c>
      <c r="E10" s="87" t="s">
        <v>33</v>
      </c>
      <c r="F10" s="81"/>
      <c r="G10" s="81"/>
      <c r="H10" s="81"/>
      <c r="I10" s="81"/>
      <c r="J10" s="112">
        <v>0.1</v>
      </c>
      <c r="K10" s="113">
        <f>Összesítő!$H$2</f>
        <v>2300</v>
      </c>
      <c r="L10" s="114"/>
      <c r="M10" s="115"/>
      <c r="N10" s="113">
        <v>115</v>
      </c>
    </row>
    <row r="11" spans="1:14" s="108" customFormat="1" ht="46.5">
      <c r="A11" s="87">
        <v>6</v>
      </c>
      <c r="B11" s="105"/>
      <c r="C11" s="110" t="s">
        <v>59</v>
      </c>
      <c r="D11" s="111">
        <v>1134</v>
      </c>
      <c r="E11" s="87" t="s">
        <v>33</v>
      </c>
      <c r="F11" s="81"/>
      <c r="G11" s="81"/>
      <c r="H11" s="81"/>
      <c r="I11" s="81"/>
      <c r="J11" s="112">
        <v>0.1</v>
      </c>
      <c r="K11" s="113">
        <f>Összesítő!$H$2</f>
        <v>2300</v>
      </c>
      <c r="L11" s="114"/>
      <c r="M11" s="115"/>
      <c r="N11" s="113">
        <v>115</v>
      </c>
    </row>
    <row r="12" spans="1:14" s="108" customFormat="1" ht="46.5">
      <c r="A12" s="87">
        <v>7</v>
      </c>
      <c r="B12" s="105"/>
      <c r="C12" s="110" t="s">
        <v>60</v>
      </c>
      <c r="D12" s="111">
        <v>280</v>
      </c>
      <c r="E12" s="87" t="s">
        <v>33</v>
      </c>
      <c r="F12" s="81"/>
      <c r="G12" s="81"/>
      <c r="H12" s="81"/>
      <c r="I12" s="81"/>
      <c r="J12" s="82">
        <v>0.1</v>
      </c>
      <c r="K12" s="113">
        <f>Összesítő!$H$2</f>
        <v>2300</v>
      </c>
      <c r="L12" s="84"/>
      <c r="N12" s="81">
        <v>110</v>
      </c>
    </row>
    <row r="13" spans="1:14" s="108" customFormat="1" ht="46.5">
      <c r="A13" s="87">
        <v>8</v>
      </c>
      <c r="B13" s="105"/>
      <c r="C13" s="110" t="s">
        <v>61</v>
      </c>
      <c r="D13" s="111">
        <v>34</v>
      </c>
      <c r="E13" s="87" t="s">
        <v>33</v>
      </c>
      <c r="F13" s="81"/>
      <c r="G13" s="81"/>
      <c r="H13" s="81"/>
      <c r="I13" s="81"/>
      <c r="J13" s="112">
        <v>0.35</v>
      </c>
      <c r="K13" s="113">
        <f>Összesítő!$H$2</f>
        <v>2300</v>
      </c>
      <c r="L13" s="114"/>
      <c r="M13" s="115"/>
      <c r="N13" s="113">
        <v>1200</v>
      </c>
    </row>
    <row r="14" spans="1:14" s="108" customFormat="1" ht="46.5">
      <c r="A14" s="87">
        <v>9</v>
      </c>
      <c r="B14" s="105"/>
      <c r="C14" s="110" t="s">
        <v>62</v>
      </c>
      <c r="D14" s="111">
        <v>126</v>
      </c>
      <c r="E14" s="87" t="s">
        <v>33</v>
      </c>
      <c r="F14" s="81"/>
      <c r="G14" s="81"/>
      <c r="H14" s="81"/>
      <c r="I14" s="81"/>
      <c r="J14" s="112">
        <v>0.1</v>
      </c>
      <c r="K14" s="113">
        <f>Összesítő!$H$2</f>
        <v>2300</v>
      </c>
      <c r="L14" s="114"/>
      <c r="M14" s="115"/>
      <c r="N14" s="113">
        <v>878</v>
      </c>
    </row>
    <row r="15" spans="1:14" s="108" customFormat="1" ht="46.5">
      <c r="A15" s="87">
        <v>10</v>
      </c>
      <c r="B15" s="105"/>
      <c r="C15" s="110" t="s">
        <v>63</v>
      </c>
      <c r="D15" s="111">
        <v>84</v>
      </c>
      <c r="E15" s="87" t="s">
        <v>33</v>
      </c>
      <c r="F15" s="81"/>
      <c r="G15" s="81"/>
      <c r="H15" s="81"/>
      <c r="I15" s="81"/>
      <c r="J15" s="112">
        <v>0.1</v>
      </c>
      <c r="K15" s="113">
        <f>Összesítő!$H$2</f>
        <v>2300</v>
      </c>
      <c r="L15" s="114"/>
      <c r="M15" s="115"/>
      <c r="N15" s="113">
        <v>512</v>
      </c>
    </row>
    <row r="16" spans="1:14" s="108" customFormat="1" ht="46.5">
      <c r="A16" s="87">
        <v>11</v>
      </c>
      <c r="B16" s="105"/>
      <c r="C16" s="110" t="s">
        <v>64</v>
      </c>
      <c r="D16" s="111">
        <v>37</v>
      </c>
      <c r="E16" s="87" t="s">
        <v>33</v>
      </c>
      <c r="F16" s="81"/>
      <c r="G16" s="81"/>
      <c r="H16" s="81"/>
      <c r="I16" s="81"/>
      <c r="J16" s="112">
        <v>0.1</v>
      </c>
      <c r="K16" s="113">
        <f>Összesítő!$H$2</f>
        <v>2300</v>
      </c>
      <c r="L16" s="114"/>
      <c r="M16" s="115"/>
      <c r="N16" s="113">
        <v>590</v>
      </c>
    </row>
    <row r="17" spans="1:14" s="108" customFormat="1" ht="46.5">
      <c r="A17" s="87">
        <v>12</v>
      </c>
      <c r="B17" s="105"/>
      <c r="C17" s="110" t="s">
        <v>65</v>
      </c>
      <c r="D17" s="111">
        <v>182</v>
      </c>
      <c r="E17" s="87" t="s">
        <v>33</v>
      </c>
      <c r="F17" s="81"/>
      <c r="G17" s="81"/>
      <c r="H17" s="81"/>
      <c r="I17" s="81"/>
      <c r="J17" s="112">
        <v>0.1</v>
      </c>
      <c r="K17" s="113">
        <f>Összesítő!$H$2</f>
        <v>2300</v>
      </c>
      <c r="L17" s="114"/>
      <c r="M17" s="115"/>
      <c r="N17" s="113">
        <v>225</v>
      </c>
    </row>
    <row r="18" spans="1:14" s="108" customFormat="1" ht="46.5">
      <c r="A18" s="87">
        <v>13</v>
      </c>
      <c r="B18" s="105"/>
      <c r="C18" s="110" t="s">
        <v>66</v>
      </c>
      <c r="D18" s="111">
        <v>84</v>
      </c>
      <c r="E18" s="87" t="s">
        <v>33</v>
      </c>
      <c r="F18" s="81"/>
      <c r="G18" s="81"/>
      <c r="H18" s="81"/>
      <c r="I18" s="81"/>
      <c r="J18" s="112">
        <v>0.1</v>
      </c>
      <c r="K18" s="113">
        <f>Összesítő!$H$2</f>
        <v>2300</v>
      </c>
      <c r="L18" s="114"/>
      <c r="M18" s="115"/>
      <c r="N18" s="113">
        <v>111</v>
      </c>
    </row>
    <row r="19" spans="1:14" s="108" customFormat="1" ht="30.75">
      <c r="A19" s="87">
        <v>14</v>
      </c>
      <c r="B19" s="105"/>
      <c r="C19" s="110" t="s">
        <v>67</v>
      </c>
      <c r="D19" s="111">
        <v>84</v>
      </c>
      <c r="E19" s="87" t="s">
        <v>33</v>
      </c>
      <c r="F19" s="81"/>
      <c r="G19" s="81"/>
      <c r="H19" s="81"/>
      <c r="I19" s="81"/>
      <c r="J19" s="112">
        <v>0.1</v>
      </c>
      <c r="K19" s="113">
        <f>Összesítő!$H$2</f>
        <v>2300</v>
      </c>
      <c r="L19" s="114"/>
      <c r="M19" s="115"/>
      <c r="N19" s="113">
        <v>125</v>
      </c>
    </row>
    <row r="20" spans="1:14" s="108" customFormat="1" ht="30.75">
      <c r="A20" s="87">
        <v>15</v>
      </c>
      <c r="B20" s="105"/>
      <c r="C20" s="110" t="s">
        <v>68</v>
      </c>
      <c r="D20" s="111">
        <v>315</v>
      </c>
      <c r="E20" s="87" t="s">
        <v>33</v>
      </c>
      <c r="F20" s="81"/>
      <c r="G20" s="81"/>
      <c r="H20" s="81"/>
      <c r="I20" s="81"/>
      <c r="J20" s="112">
        <v>0.1</v>
      </c>
      <c r="K20" s="113">
        <f>Összesítő!$H$2</f>
        <v>2300</v>
      </c>
      <c r="L20" s="114"/>
      <c r="M20" s="115"/>
      <c r="N20" s="113">
        <v>70</v>
      </c>
    </row>
    <row r="21" spans="1:13" s="108" customFormat="1" ht="15">
      <c r="A21" s="105"/>
      <c r="B21" s="105"/>
      <c r="C21" s="110"/>
      <c r="D21" s="107"/>
      <c r="E21" s="105"/>
      <c r="I21" s="97"/>
      <c r="J21" s="97"/>
      <c r="K21" s="81"/>
      <c r="L21" s="97"/>
      <c r="M21" s="97"/>
    </row>
    <row r="22" spans="1:14" ht="15">
      <c r="A22" s="116"/>
      <c r="B22" s="91"/>
      <c r="C22" s="117" t="s">
        <v>69</v>
      </c>
      <c r="D22" s="117"/>
      <c r="E22" s="117"/>
      <c r="F22" s="117"/>
      <c r="G22" s="117"/>
      <c r="H22" s="118">
        <f>SUM(H6:H21)</f>
        <v>0</v>
      </c>
      <c r="I22" s="118">
        <f>SUM(I6:I21)</f>
        <v>0</v>
      </c>
      <c r="N22" s="117"/>
    </row>
  </sheetData>
  <sheetProtection selectLockedCells="1" selectUnlockedCells="1"/>
  <mergeCells count="3">
    <mergeCell ref="F1:G1"/>
    <mergeCell ref="H1:I1"/>
    <mergeCell ref="J2:K2"/>
  </mergeCells>
  <printOptions horizontalCentered="1"/>
  <pageMargins left="0.7875" right="0.39375" top="1.18125" bottom="0.7875" header="0.39375" footer="0.39375"/>
  <pageSetup horizontalDpi="300" verticalDpi="300" orientation="landscape"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Narrow,Általános"&amp;8&amp;A&amp;C&amp;8 2017. január 20.
&amp;"Arial Narrow,Általános"&amp;P/&amp;N&amp;R&amp;"Arial Narrow,Általános"&amp;8Munkaszám: 2016-064
Verzió: 00</oddFooter>
  </headerFooter>
</worksheet>
</file>

<file path=xl/worksheets/sheet4.xml><?xml version="1.0" encoding="utf-8"?>
<worksheet xmlns="http://schemas.openxmlformats.org/spreadsheetml/2006/main" xmlns:r="http://schemas.openxmlformats.org/officeDocument/2006/relationships">
  <sheetPr codeName="Munka4">
    <tabColor indexed="19"/>
  </sheetPr>
  <dimension ref="A1:N24"/>
  <sheetViews>
    <sheetView view="pageBreakPreview" zoomScale="85" zoomScaleSheetLayoutView="85" zoomScalePageLayoutView="0" workbookViewId="0" topLeftCell="A22">
      <selection activeCell="F22" sqref="F22:I22"/>
    </sheetView>
  </sheetViews>
  <sheetFormatPr defaultColWidth="8.8984375" defaultRowHeight="15"/>
  <cols>
    <col min="1" max="1" width="4.59765625" style="27" customWidth="1"/>
    <col min="2" max="2" width="7" style="27" customWidth="1"/>
    <col min="3" max="3" width="56.59765625" style="119" customWidth="1"/>
    <col min="4" max="4" width="7.5" style="27" customWidth="1"/>
    <col min="5" max="5" width="5.59765625" style="27" customWidth="1"/>
    <col min="6" max="6" width="9.8984375" style="59" customWidth="1"/>
    <col min="7" max="7" width="8.5" style="59" customWidth="1"/>
    <col min="8" max="8" width="11.69921875" style="59" customWidth="1"/>
    <col min="9" max="9" width="9.3984375" style="59" customWidth="1"/>
    <col min="10" max="10" width="9" style="59" customWidth="1"/>
    <col min="11" max="13" width="8.8984375" style="59" customWidth="1"/>
    <col min="14" max="14" width="9.8984375" style="59" customWidth="1"/>
    <col min="15" max="16384" width="8.8984375" style="59" customWidth="1"/>
  </cols>
  <sheetData>
    <row r="1" spans="1:14" ht="27">
      <c r="A1" s="60" t="s">
        <v>21</v>
      </c>
      <c r="B1" s="60" t="s">
        <v>22</v>
      </c>
      <c r="C1" s="60" t="s">
        <v>23</v>
      </c>
      <c r="D1" s="61" t="s">
        <v>24</v>
      </c>
      <c r="E1" s="60" t="s">
        <v>25</v>
      </c>
      <c r="F1" s="172" t="s">
        <v>26</v>
      </c>
      <c r="G1" s="172"/>
      <c r="H1" s="172" t="s">
        <v>27</v>
      </c>
      <c r="I1" s="172"/>
      <c r="J1" s="63" t="s">
        <v>28</v>
      </c>
      <c r="K1" s="63" t="s">
        <v>29</v>
      </c>
      <c r="L1" s="64"/>
      <c r="N1" s="59" t="s">
        <v>30</v>
      </c>
    </row>
    <row r="2" spans="1:14" ht="15">
      <c r="A2" s="66"/>
      <c r="B2" s="66"/>
      <c r="C2" s="120"/>
      <c r="D2" s="67"/>
      <c r="E2" s="66"/>
      <c r="F2" s="62" t="s">
        <v>31</v>
      </c>
      <c r="G2" s="62" t="s">
        <v>9</v>
      </c>
      <c r="H2" s="62" t="s">
        <v>31</v>
      </c>
      <c r="I2" s="62" t="s">
        <v>9</v>
      </c>
      <c r="J2" s="173"/>
      <c r="K2" s="173"/>
      <c r="L2" s="68"/>
      <c r="N2" s="70">
        <f>Összesítő!$H$3</f>
        <v>0.85</v>
      </c>
    </row>
    <row r="3" spans="1:14" ht="15">
      <c r="A3" s="71"/>
      <c r="B3" s="71"/>
      <c r="C3" s="121" t="s">
        <v>14</v>
      </c>
      <c r="D3" s="73"/>
      <c r="E3" s="71"/>
      <c r="F3" s="74"/>
      <c r="G3" s="75"/>
      <c r="H3" s="75"/>
      <c r="I3" s="75"/>
      <c r="J3" s="76"/>
      <c r="K3" s="76"/>
      <c r="L3" s="27"/>
      <c r="N3" s="74"/>
    </row>
    <row r="4" spans="1:14" ht="30.75">
      <c r="A4" s="87"/>
      <c r="B4" s="87"/>
      <c r="C4" s="122" t="s">
        <v>70</v>
      </c>
      <c r="D4" s="88"/>
      <c r="E4" s="87"/>
      <c r="F4" s="77"/>
      <c r="G4" s="78"/>
      <c r="H4" s="78"/>
      <c r="I4" s="78"/>
      <c r="J4" s="79"/>
      <c r="K4" s="78"/>
      <c r="L4" s="27"/>
      <c r="N4" s="77"/>
    </row>
    <row r="5" spans="1:14" s="115" customFormat="1" ht="62.25">
      <c r="A5" s="87">
        <v>1</v>
      </c>
      <c r="B5" s="105"/>
      <c r="C5" s="56" t="s">
        <v>71</v>
      </c>
      <c r="D5" s="123">
        <v>18</v>
      </c>
      <c r="E5" s="105" t="s">
        <v>72</v>
      </c>
      <c r="F5" s="78"/>
      <c r="G5" s="78"/>
      <c r="H5" s="78"/>
      <c r="I5" s="78"/>
      <c r="J5" s="124">
        <v>0.4</v>
      </c>
      <c r="K5" s="125">
        <v>2300</v>
      </c>
      <c r="N5" s="78">
        <v>86940</v>
      </c>
    </row>
    <row r="6" spans="1:14" s="115" customFormat="1" ht="62.25">
      <c r="A6" s="87">
        <v>2</v>
      </c>
      <c r="B6" s="105"/>
      <c r="C6" s="56" t="s">
        <v>73</v>
      </c>
      <c r="D6" s="123">
        <v>38</v>
      </c>
      <c r="E6" s="105" t="s">
        <v>72</v>
      </c>
      <c r="F6" s="78"/>
      <c r="G6" s="78"/>
      <c r="H6" s="78"/>
      <c r="I6" s="78"/>
      <c r="J6" s="124">
        <v>0.4</v>
      </c>
      <c r="K6" s="125">
        <f>Összesítő!$H$2</f>
        <v>2300</v>
      </c>
      <c r="N6" s="78">
        <v>30425</v>
      </c>
    </row>
    <row r="7" spans="1:14" s="115" customFormat="1" ht="62.25">
      <c r="A7" s="87">
        <v>3</v>
      </c>
      <c r="B7" s="105"/>
      <c r="C7" s="56" t="s">
        <v>74</v>
      </c>
      <c r="D7" s="123">
        <v>11</v>
      </c>
      <c r="E7" s="105" t="s">
        <v>72</v>
      </c>
      <c r="F7" s="78"/>
      <c r="G7" s="78"/>
      <c r="H7" s="78"/>
      <c r="I7" s="78"/>
      <c r="J7" s="124">
        <v>0.4</v>
      </c>
      <c r="K7" s="125">
        <f>Összesítő!$H$2</f>
        <v>2300</v>
      </c>
      <c r="N7" s="78">
        <v>34425</v>
      </c>
    </row>
    <row r="8" spans="1:14" s="115" customFormat="1" ht="62.25">
      <c r="A8" s="87">
        <v>4</v>
      </c>
      <c r="B8" s="105"/>
      <c r="C8" s="56" t="s">
        <v>75</v>
      </c>
      <c r="D8" s="123">
        <v>1</v>
      </c>
      <c r="E8" s="105" t="s">
        <v>72</v>
      </c>
      <c r="F8" s="78"/>
      <c r="G8" s="78"/>
      <c r="H8" s="78"/>
      <c r="I8" s="78"/>
      <c r="J8" s="124">
        <v>0.4</v>
      </c>
      <c r="K8" s="125">
        <f>Összesítő!$H$2</f>
        <v>2300</v>
      </c>
      <c r="N8" s="78">
        <v>19310</v>
      </c>
    </row>
    <row r="9" spans="1:14" s="115" customFormat="1" ht="62.25">
      <c r="A9" s="87">
        <v>5</v>
      </c>
      <c r="B9" s="105"/>
      <c r="C9" s="56" t="s">
        <v>76</v>
      </c>
      <c r="D9" s="123">
        <v>3</v>
      </c>
      <c r="E9" s="105" t="s">
        <v>72</v>
      </c>
      <c r="F9" s="78"/>
      <c r="G9" s="78"/>
      <c r="H9" s="78"/>
      <c r="I9" s="78"/>
      <c r="J9" s="124">
        <v>0.4</v>
      </c>
      <c r="K9" s="125">
        <f>Összesítő!$H$2</f>
        <v>2300</v>
      </c>
      <c r="N9" s="78">
        <v>19720</v>
      </c>
    </row>
    <row r="10" spans="1:14" s="115" customFormat="1" ht="62.25">
      <c r="A10" s="87">
        <v>6</v>
      </c>
      <c r="B10" s="105"/>
      <c r="C10" s="56" t="s">
        <v>77</v>
      </c>
      <c r="D10" s="123">
        <v>4</v>
      </c>
      <c r="E10" s="105" t="s">
        <v>72</v>
      </c>
      <c r="F10" s="78"/>
      <c r="G10" s="78"/>
      <c r="H10" s="78"/>
      <c r="I10" s="78"/>
      <c r="J10" s="124">
        <v>0.4</v>
      </c>
      <c r="K10" s="125">
        <f>Összesítő!$H$2</f>
        <v>2300</v>
      </c>
      <c r="N10" s="78">
        <v>24726</v>
      </c>
    </row>
    <row r="11" spans="1:14" s="115" customFormat="1" ht="78">
      <c r="A11" s="87">
        <v>7</v>
      </c>
      <c r="B11" s="105"/>
      <c r="C11" s="56" t="s">
        <v>78</v>
      </c>
      <c r="D11" s="123">
        <v>6</v>
      </c>
      <c r="E11" s="105" t="s">
        <v>72</v>
      </c>
      <c r="F11" s="78"/>
      <c r="G11" s="78"/>
      <c r="H11" s="78"/>
      <c r="I11" s="78"/>
      <c r="J11" s="124">
        <v>0.4</v>
      </c>
      <c r="K11" s="125">
        <f>Összesítő!$H$2</f>
        <v>2300</v>
      </c>
      <c r="N11" s="78">
        <v>34990</v>
      </c>
    </row>
    <row r="12" spans="1:14" s="108" customFormat="1" ht="62.25">
      <c r="A12" s="87">
        <v>8</v>
      </c>
      <c r="B12" s="105"/>
      <c r="C12" s="56" t="s">
        <v>79</v>
      </c>
      <c r="D12" s="123">
        <v>30</v>
      </c>
      <c r="E12" s="105" t="s">
        <v>72</v>
      </c>
      <c r="F12" s="78"/>
      <c r="G12" s="78"/>
      <c r="H12" s="78"/>
      <c r="I12" s="78"/>
      <c r="J12" s="79">
        <v>0.4</v>
      </c>
      <c r="K12" s="125">
        <f>Összesítő!$H$2</f>
        <v>2300</v>
      </c>
      <c r="N12" s="78">
        <v>20290</v>
      </c>
    </row>
    <row r="13" spans="1:14" s="115" customFormat="1" ht="62.25">
      <c r="A13" s="87">
        <v>9</v>
      </c>
      <c r="B13" s="105"/>
      <c r="C13" s="56" t="s">
        <v>80</v>
      </c>
      <c r="D13" s="123">
        <v>2</v>
      </c>
      <c r="E13" s="105" t="s">
        <v>72</v>
      </c>
      <c r="F13" s="78"/>
      <c r="G13" s="78"/>
      <c r="H13" s="78"/>
      <c r="I13" s="78"/>
      <c r="J13" s="124">
        <v>0.4</v>
      </c>
      <c r="K13" s="125">
        <f>Összesítő!$H$2</f>
        <v>2300</v>
      </c>
      <c r="N13" s="78">
        <v>8863</v>
      </c>
    </row>
    <row r="14" spans="1:14" s="108" customFormat="1" ht="78">
      <c r="A14" s="87">
        <v>10</v>
      </c>
      <c r="B14" s="105"/>
      <c r="C14" s="56" t="s">
        <v>81</v>
      </c>
      <c r="D14" s="123">
        <v>8</v>
      </c>
      <c r="E14" s="105" t="s">
        <v>72</v>
      </c>
      <c r="F14" s="78"/>
      <c r="G14" s="78"/>
      <c r="H14" s="78"/>
      <c r="I14" s="78"/>
      <c r="J14" s="79">
        <v>0.4</v>
      </c>
      <c r="K14" s="125">
        <f>Összesítő!$H$2</f>
        <v>2300</v>
      </c>
      <c r="N14" s="78">
        <v>88940</v>
      </c>
    </row>
    <row r="15" spans="1:14" s="108" customFormat="1" ht="62.25">
      <c r="A15" s="87">
        <v>11</v>
      </c>
      <c r="B15" s="105"/>
      <c r="C15" s="56" t="s">
        <v>82</v>
      </c>
      <c r="D15" s="123">
        <v>110</v>
      </c>
      <c r="E15" s="105" t="s">
        <v>72</v>
      </c>
      <c r="F15" s="78"/>
      <c r="G15" s="78"/>
      <c r="H15" s="78"/>
      <c r="I15" s="78"/>
      <c r="J15" s="79">
        <v>0.4</v>
      </c>
      <c r="K15" s="125">
        <f>Összesítő!$H$2</f>
        <v>2300</v>
      </c>
      <c r="N15" s="78">
        <v>33730</v>
      </c>
    </row>
    <row r="16" spans="1:14" s="108" customFormat="1" ht="62.25">
      <c r="A16" s="87">
        <v>12</v>
      </c>
      <c r="B16" s="105"/>
      <c r="C16" s="56" t="s">
        <v>83</v>
      </c>
      <c r="D16" s="123">
        <v>1</v>
      </c>
      <c r="E16" s="105" t="s">
        <v>72</v>
      </c>
      <c r="F16" s="78"/>
      <c r="G16" s="78"/>
      <c r="H16" s="78"/>
      <c r="I16" s="78"/>
      <c r="J16" s="79">
        <v>0.4</v>
      </c>
      <c r="K16" s="125">
        <f>Összesítő!$H$2</f>
        <v>2300</v>
      </c>
      <c r="N16" s="78">
        <v>38730</v>
      </c>
    </row>
    <row r="17" spans="1:14" s="126" customFormat="1" ht="93">
      <c r="A17" s="87">
        <v>13</v>
      </c>
      <c r="B17" s="105"/>
      <c r="C17" s="56" t="s">
        <v>84</v>
      </c>
      <c r="D17" s="123">
        <v>8</v>
      </c>
      <c r="E17" s="105" t="s">
        <v>72</v>
      </c>
      <c r="F17" s="78"/>
      <c r="G17" s="78"/>
      <c r="H17" s="78"/>
      <c r="I17" s="78"/>
      <c r="J17" s="79">
        <v>0.4</v>
      </c>
      <c r="K17" s="125">
        <f>Összesítő!$H$2</f>
        <v>2300</v>
      </c>
      <c r="N17" s="78">
        <f aca="true" t="shared" si="0" ref="N17:N22">V17*$N$2</f>
        <v>0</v>
      </c>
    </row>
    <row r="18" spans="1:14" s="126" customFormat="1" ht="78">
      <c r="A18" s="87">
        <v>14</v>
      </c>
      <c r="B18" s="105"/>
      <c r="C18" s="56" t="s">
        <v>85</v>
      </c>
      <c r="D18" s="123">
        <v>20</v>
      </c>
      <c r="E18" s="105" t="s">
        <v>72</v>
      </c>
      <c r="F18" s="78"/>
      <c r="G18" s="78"/>
      <c r="H18" s="78"/>
      <c r="I18" s="78"/>
      <c r="J18" s="79">
        <v>0.4</v>
      </c>
      <c r="K18" s="125">
        <f>Összesítő!$H$2</f>
        <v>2300</v>
      </c>
      <c r="N18" s="78">
        <f t="shared" si="0"/>
        <v>0</v>
      </c>
    </row>
    <row r="19" spans="1:14" s="126" customFormat="1" ht="93">
      <c r="A19" s="87">
        <v>15</v>
      </c>
      <c r="B19" s="105"/>
      <c r="C19" s="56" t="s">
        <v>86</v>
      </c>
      <c r="D19" s="123">
        <v>6</v>
      </c>
      <c r="E19" s="105" t="s">
        <v>72</v>
      </c>
      <c r="F19" s="78"/>
      <c r="G19" s="78"/>
      <c r="H19" s="78"/>
      <c r="I19" s="78"/>
      <c r="J19" s="79">
        <v>0.4</v>
      </c>
      <c r="K19" s="125">
        <f>Összesítő!$H$2</f>
        <v>2300</v>
      </c>
      <c r="N19" s="78">
        <f t="shared" si="0"/>
        <v>0</v>
      </c>
    </row>
    <row r="20" spans="1:14" s="126" customFormat="1" ht="93">
      <c r="A20" s="87">
        <v>16</v>
      </c>
      <c r="B20" s="105"/>
      <c r="C20" s="56" t="s">
        <v>87</v>
      </c>
      <c r="D20" s="123">
        <v>6</v>
      </c>
      <c r="E20" s="105" t="s">
        <v>72</v>
      </c>
      <c r="F20" s="78"/>
      <c r="G20" s="78"/>
      <c r="H20" s="78"/>
      <c r="I20" s="78"/>
      <c r="J20" s="79">
        <v>0.4</v>
      </c>
      <c r="K20" s="125">
        <f>Összesítő!$H$2</f>
        <v>2300</v>
      </c>
      <c r="N20" s="78">
        <f t="shared" si="0"/>
        <v>0</v>
      </c>
    </row>
    <row r="21" spans="1:14" s="126" customFormat="1" ht="156">
      <c r="A21" s="87">
        <v>17</v>
      </c>
      <c r="B21" s="105"/>
      <c r="C21" s="127" t="s">
        <v>88</v>
      </c>
      <c r="D21" s="123">
        <v>20</v>
      </c>
      <c r="E21" s="105" t="s">
        <v>72</v>
      </c>
      <c r="F21" s="78"/>
      <c r="G21" s="78"/>
      <c r="H21" s="78"/>
      <c r="I21" s="78"/>
      <c r="J21" s="79">
        <v>0.4</v>
      </c>
      <c r="K21" s="125">
        <f>Összesítő!$H$2</f>
        <v>2300</v>
      </c>
      <c r="N21" s="78">
        <f t="shared" si="0"/>
        <v>0</v>
      </c>
    </row>
    <row r="22" spans="1:14" s="126" customFormat="1" ht="156">
      <c r="A22" s="87">
        <v>18</v>
      </c>
      <c r="B22" s="105"/>
      <c r="C22" s="127" t="s">
        <v>89</v>
      </c>
      <c r="D22" s="123">
        <v>20</v>
      </c>
      <c r="E22" s="105" t="s">
        <v>72</v>
      </c>
      <c r="F22" s="78"/>
      <c r="G22" s="78"/>
      <c r="H22" s="78"/>
      <c r="I22" s="78"/>
      <c r="J22" s="79">
        <v>0.4</v>
      </c>
      <c r="K22" s="125">
        <f>Összesítő!$H$2</f>
        <v>2300</v>
      </c>
      <c r="N22" s="78">
        <f t="shared" si="0"/>
        <v>0</v>
      </c>
    </row>
    <row r="23" ht="22.5" customHeight="1">
      <c r="D23" s="128"/>
    </row>
    <row r="24" spans="1:14" ht="15">
      <c r="A24" s="129"/>
      <c r="B24" s="71"/>
      <c r="C24" s="93" t="s">
        <v>90</v>
      </c>
      <c r="D24" s="130"/>
      <c r="E24" s="131"/>
      <c r="F24" s="95"/>
      <c r="G24" s="95"/>
      <c r="H24" s="95">
        <f>SUM(H5:H23)</f>
        <v>0</v>
      </c>
      <c r="I24" s="95">
        <f>SUM(I5:I23)</f>
        <v>0</v>
      </c>
      <c r="N24" s="95"/>
    </row>
  </sheetData>
  <sheetProtection selectLockedCells="1" selectUnlockedCells="1"/>
  <mergeCells count="3">
    <mergeCell ref="F1:G1"/>
    <mergeCell ref="H1:I1"/>
    <mergeCell ref="J2:K2"/>
  </mergeCells>
  <printOptions horizontalCentered="1"/>
  <pageMargins left="0.7875" right="0.39375" top="1.18125" bottom="0.7875" header="0.39375" footer="0.39375"/>
  <pageSetup horizontalDpi="300" verticalDpi="300" orientation="landscape"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Narrow,Általános"&amp;8&amp;A&amp;C&amp;8 2017. január 20.
&amp;"Arial Narrow,Általános"&amp;P/&amp;N&amp;R&amp;"Arial Narrow,Általános"&amp;8Munkaszám: 2016-064
Verzió: 00</oddFooter>
  </headerFooter>
</worksheet>
</file>

<file path=xl/worksheets/sheet5.xml><?xml version="1.0" encoding="utf-8"?>
<worksheet xmlns="http://schemas.openxmlformats.org/spreadsheetml/2006/main" xmlns:r="http://schemas.openxmlformats.org/officeDocument/2006/relationships">
  <sheetPr codeName="Munka5">
    <tabColor indexed="19"/>
  </sheetPr>
  <dimension ref="A1:BI30"/>
  <sheetViews>
    <sheetView view="pageBreakPreview" zoomScale="85" zoomScaleSheetLayoutView="85" zoomScalePageLayoutView="0" workbookViewId="0" topLeftCell="A31">
      <selection activeCell="F25" sqref="F25:I28"/>
    </sheetView>
  </sheetViews>
  <sheetFormatPr defaultColWidth="8.8984375" defaultRowHeight="15"/>
  <cols>
    <col min="1" max="1" width="4.59765625" style="132" customWidth="1"/>
    <col min="2" max="2" width="7" style="27" customWidth="1"/>
    <col min="3" max="3" width="56.59765625" style="27" customWidth="1"/>
    <col min="4" max="4" width="7.5" style="31" customWidth="1"/>
    <col min="5" max="5" width="5.59765625" style="31" customWidth="1"/>
    <col min="6" max="6" width="9.8984375" style="133" customWidth="1"/>
    <col min="7" max="7" width="8.5" style="59" customWidth="1"/>
    <col min="8" max="8" width="11.69921875" style="59" customWidth="1"/>
    <col min="9" max="9" width="9.3984375" style="59" customWidth="1"/>
    <col min="10" max="12" width="8.8984375" style="59" customWidth="1"/>
    <col min="13" max="13" width="8.796875" style="0" customWidth="1"/>
    <col min="14" max="14" width="9.8984375" style="133" customWidth="1"/>
    <col min="15" max="16384" width="8.8984375" style="59" customWidth="1"/>
  </cols>
  <sheetData>
    <row r="1" spans="1:61" s="137" customFormat="1" ht="27">
      <c r="A1" s="134" t="s">
        <v>21</v>
      </c>
      <c r="B1" s="60" t="s">
        <v>22</v>
      </c>
      <c r="C1" s="60" t="s">
        <v>23</v>
      </c>
      <c r="D1" s="135" t="s">
        <v>24</v>
      </c>
      <c r="E1" s="135" t="s">
        <v>25</v>
      </c>
      <c r="F1" s="172" t="s">
        <v>26</v>
      </c>
      <c r="G1" s="172"/>
      <c r="H1" s="172" t="s">
        <v>27</v>
      </c>
      <c r="I1" s="172"/>
      <c r="J1" s="63" t="s">
        <v>28</v>
      </c>
      <c r="K1" s="63" t="s">
        <v>29</v>
      </c>
      <c r="L1" s="136"/>
      <c r="N1" s="64" t="s">
        <v>30</v>
      </c>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row>
    <row r="2" spans="1:61" s="69" customFormat="1" ht="15">
      <c r="A2" s="138"/>
      <c r="B2" s="66"/>
      <c r="C2" s="66"/>
      <c r="D2" s="139"/>
      <c r="E2" s="139"/>
      <c r="F2" s="62" t="s">
        <v>31</v>
      </c>
      <c r="G2" s="62" t="s">
        <v>9</v>
      </c>
      <c r="H2" s="62" t="s">
        <v>31</v>
      </c>
      <c r="I2" s="62" t="s">
        <v>9</v>
      </c>
      <c r="J2" s="173"/>
      <c r="K2" s="173"/>
      <c r="L2" s="68"/>
      <c r="N2" s="70">
        <f>Összesítő!$H$3</f>
        <v>0.85</v>
      </c>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row>
    <row r="3" spans="1:14" s="27" customFormat="1" ht="15">
      <c r="A3" s="140"/>
      <c r="B3" s="71"/>
      <c r="C3" s="72" t="s">
        <v>15</v>
      </c>
      <c r="D3" s="141"/>
      <c r="E3" s="142"/>
      <c r="F3" s="74"/>
      <c r="G3" s="75"/>
      <c r="H3" s="75"/>
      <c r="I3" s="75"/>
      <c r="J3" s="76"/>
      <c r="K3" s="76"/>
      <c r="N3" s="74"/>
    </row>
    <row r="4" spans="1:14" s="27" customFormat="1" ht="15">
      <c r="A4" s="140"/>
      <c r="B4" s="71"/>
      <c r="C4" s="72"/>
      <c r="D4" s="141"/>
      <c r="E4" s="142"/>
      <c r="F4" s="74"/>
      <c r="G4" s="75"/>
      <c r="H4" s="75"/>
      <c r="I4" s="75"/>
      <c r="J4" s="76"/>
      <c r="K4" s="76"/>
      <c r="N4" s="74"/>
    </row>
    <row r="5" spans="1:14" s="27" customFormat="1" ht="62.25">
      <c r="A5" s="140"/>
      <c r="B5" s="71"/>
      <c r="C5" s="80" t="s">
        <v>91</v>
      </c>
      <c r="D5" s="141"/>
      <c r="E5" s="142"/>
      <c r="F5" s="77"/>
      <c r="G5" s="78"/>
      <c r="H5" s="78"/>
      <c r="I5" s="78"/>
      <c r="J5" s="79"/>
      <c r="K5" s="78"/>
      <c r="N5" s="77"/>
    </row>
    <row r="6" spans="1:14" s="84" customFormat="1" ht="46.5">
      <c r="A6" s="143">
        <v>1</v>
      </c>
      <c r="B6" s="87"/>
      <c r="C6" s="56" t="s">
        <v>92</v>
      </c>
      <c r="D6" s="123">
        <v>3</v>
      </c>
      <c r="E6" s="105" t="s">
        <v>72</v>
      </c>
      <c r="F6" s="78"/>
      <c r="G6" s="78"/>
      <c r="H6" s="78"/>
      <c r="I6" s="78"/>
      <c r="J6" s="144">
        <v>0.4</v>
      </c>
      <c r="K6" s="78">
        <f>Összesítő!$H$2</f>
        <v>2300</v>
      </c>
      <c r="L6" s="78"/>
      <c r="N6" s="78">
        <v>1249</v>
      </c>
    </row>
    <row r="7" spans="1:14" s="84" customFormat="1" ht="46.5">
      <c r="A7" s="143">
        <v>2</v>
      </c>
      <c r="B7" s="87"/>
      <c r="C7" s="56" t="s">
        <v>93</v>
      </c>
      <c r="D7" s="123">
        <v>2</v>
      </c>
      <c r="E7" s="145" t="s">
        <v>72</v>
      </c>
      <c r="F7" s="78"/>
      <c r="G7" s="78"/>
      <c r="H7" s="78"/>
      <c r="I7" s="78"/>
      <c r="J7" s="144">
        <v>0.4</v>
      </c>
      <c r="K7" s="78">
        <f>Összesítő!$H$2</f>
        <v>2300</v>
      </c>
      <c r="L7" s="78"/>
      <c r="N7" s="78">
        <v>1452</v>
      </c>
    </row>
    <row r="8" spans="1:14" s="84" customFormat="1" ht="46.5">
      <c r="A8" s="143">
        <v>3</v>
      </c>
      <c r="B8" s="87"/>
      <c r="C8" s="56" t="s">
        <v>94</v>
      </c>
      <c r="D8" s="123">
        <v>11</v>
      </c>
      <c r="E8" s="145" t="s">
        <v>72</v>
      </c>
      <c r="F8" s="78"/>
      <c r="G8" s="78"/>
      <c r="H8" s="78"/>
      <c r="I8" s="78"/>
      <c r="J8" s="144">
        <v>0.4</v>
      </c>
      <c r="K8" s="78">
        <f>Összesítő!$H$2</f>
        <v>2300</v>
      </c>
      <c r="L8" s="78"/>
      <c r="N8" s="78">
        <v>2264</v>
      </c>
    </row>
    <row r="9" spans="1:14" s="84" customFormat="1" ht="46.5">
      <c r="A9" s="143">
        <v>4</v>
      </c>
      <c r="B9" s="87"/>
      <c r="C9" s="56" t="s">
        <v>95</v>
      </c>
      <c r="D9" s="123">
        <v>9</v>
      </c>
      <c r="E9" s="145" t="s">
        <v>72</v>
      </c>
      <c r="F9" s="78"/>
      <c r="G9" s="78"/>
      <c r="H9" s="78"/>
      <c r="I9" s="78"/>
      <c r="J9" s="144">
        <v>0.4</v>
      </c>
      <c r="K9" s="78">
        <f>Összesítő!$H$2</f>
        <v>2300</v>
      </c>
      <c r="L9" s="78"/>
      <c r="N9" s="78">
        <v>2923</v>
      </c>
    </row>
    <row r="10" spans="1:14" s="84" customFormat="1" ht="30.75">
      <c r="A10" s="143">
        <v>5</v>
      </c>
      <c r="B10" s="87"/>
      <c r="C10" s="56" t="s">
        <v>96</v>
      </c>
      <c r="D10" s="123">
        <v>4</v>
      </c>
      <c r="E10" s="145" t="s">
        <v>72</v>
      </c>
      <c r="F10" s="78"/>
      <c r="G10" s="78"/>
      <c r="H10" s="78"/>
      <c r="I10" s="78"/>
      <c r="J10" s="144">
        <v>0.4</v>
      </c>
      <c r="K10" s="78">
        <f>Összesítő!$H$2</f>
        <v>2300</v>
      </c>
      <c r="L10" s="78"/>
      <c r="N10" s="78">
        <v>3345</v>
      </c>
    </row>
    <row r="11" spans="1:14" s="84" customFormat="1" ht="62.25">
      <c r="A11" s="143">
        <v>6</v>
      </c>
      <c r="B11" s="87"/>
      <c r="C11" s="86" t="s">
        <v>97</v>
      </c>
      <c r="D11" s="123">
        <v>23</v>
      </c>
      <c r="E11" s="145" t="s">
        <v>72</v>
      </c>
      <c r="F11" s="78"/>
      <c r="G11" s="78"/>
      <c r="H11" s="78"/>
      <c r="I11" s="78"/>
      <c r="J11" s="144">
        <v>0.4</v>
      </c>
      <c r="K11" s="78">
        <f>Összesítő!$H$2</f>
        <v>2300</v>
      </c>
      <c r="L11" s="78"/>
      <c r="N11" s="78">
        <v>4500</v>
      </c>
    </row>
    <row r="12" spans="1:14" s="84" customFormat="1" ht="62.25">
      <c r="A12" s="143">
        <v>7</v>
      </c>
      <c r="B12" s="87"/>
      <c r="C12" s="56" t="s">
        <v>98</v>
      </c>
      <c r="D12" s="123">
        <v>62</v>
      </c>
      <c r="E12" s="145" t="s">
        <v>72</v>
      </c>
      <c r="F12" s="78"/>
      <c r="G12" s="78"/>
      <c r="H12" s="78"/>
      <c r="I12" s="78"/>
      <c r="J12" s="144">
        <v>0.4</v>
      </c>
      <c r="K12" s="78">
        <f>Összesítő!$H$2</f>
        <v>2300</v>
      </c>
      <c r="L12" s="78"/>
      <c r="N12" s="78">
        <v>1147</v>
      </c>
    </row>
    <row r="13" spans="1:14" s="84" customFormat="1" ht="62.25">
      <c r="A13" s="143">
        <v>8</v>
      </c>
      <c r="B13" s="87"/>
      <c r="C13" s="56" t="s">
        <v>99</v>
      </c>
      <c r="D13" s="123">
        <v>32</v>
      </c>
      <c r="E13" s="145" t="s">
        <v>72</v>
      </c>
      <c r="F13" s="78"/>
      <c r="G13" s="78"/>
      <c r="H13" s="78"/>
      <c r="I13" s="78"/>
      <c r="J13" s="144">
        <v>0.4</v>
      </c>
      <c r="K13" s="78">
        <f>Összesítő!$H$2</f>
        <v>2300</v>
      </c>
      <c r="L13" s="78"/>
      <c r="N13" s="78">
        <v>2912</v>
      </c>
    </row>
    <row r="14" spans="1:14" s="84" customFormat="1" ht="62.25">
      <c r="A14" s="143">
        <v>9</v>
      </c>
      <c r="B14" s="87"/>
      <c r="C14" s="56" t="s">
        <v>100</v>
      </c>
      <c r="D14" s="123">
        <v>4</v>
      </c>
      <c r="E14" s="145" t="s">
        <v>72</v>
      </c>
      <c r="F14" s="78"/>
      <c r="G14" s="78"/>
      <c r="H14" s="78"/>
      <c r="I14" s="78"/>
      <c r="J14" s="144">
        <v>0.4</v>
      </c>
      <c r="K14" s="78">
        <f>Összesítő!$H$2</f>
        <v>2300</v>
      </c>
      <c r="L14" s="78"/>
      <c r="N14" s="78">
        <v>3359</v>
      </c>
    </row>
    <row r="15" spans="1:14" s="146" customFormat="1" ht="62.25">
      <c r="A15" s="143">
        <v>10</v>
      </c>
      <c r="B15" s="87"/>
      <c r="C15" s="56" t="s">
        <v>101</v>
      </c>
      <c r="D15" s="123">
        <v>13</v>
      </c>
      <c r="E15" s="145" t="s">
        <v>72</v>
      </c>
      <c r="F15" s="78"/>
      <c r="G15" s="78"/>
      <c r="H15" s="78"/>
      <c r="I15" s="78"/>
      <c r="J15" s="144">
        <v>0.4</v>
      </c>
      <c r="K15" s="78">
        <f>Összesítő!$H$2</f>
        <v>2300</v>
      </c>
      <c r="L15" s="78"/>
      <c r="N15" s="78">
        <v>761</v>
      </c>
    </row>
    <row r="16" spans="1:14" s="147" customFormat="1" ht="62.25">
      <c r="A16" s="143">
        <v>11</v>
      </c>
      <c r="B16" s="87"/>
      <c r="C16" s="56" t="s">
        <v>102</v>
      </c>
      <c r="D16" s="123">
        <v>4</v>
      </c>
      <c r="E16" s="145" t="s">
        <v>72</v>
      </c>
      <c r="F16" s="78"/>
      <c r="G16" s="78"/>
      <c r="H16" s="78"/>
      <c r="I16" s="78"/>
      <c r="J16" s="144">
        <v>0.4</v>
      </c>
      <c r="K16" s="78">
        <f>Összesítő!$H$2</f>
        <v>2300</v>
      </c>
      <c r="L16" s="78"/>
      <c r="N16" s="78">
        <v>2730</v>
      </c>
    </row>
    <row r="17" spans="1:14" s="147" customFormat="1" ht="46.5">
      <c r="A17" s="143">
        <v>12</v>
      </c>
      <c r="B17" s="87"/>
      <c r="C17" s="56" t="s">
        <v>103</v>
      </c>
      <c r="D17" s="123">
        <v>1</v>
      </c>
      <c r="E17" s="145" t="s">
        <v>72</v>
      </c>
      <c r="F17" s="78"/>
      <c r="G17" s="78"/>
      <c r="H17" s="78"/>
      <c r="I17" s="78"/>
      <c r="J17" s="144">
        <v>0.4</v>
      </c>
      <c r="K17" s="78">
        <f>Összesítő!$H$2</f>
        <v>2300</v>
      </c>
      <c r="L17" s="78"/>
      <c r="N17" s="78">
        <v>35000</v>
      </c>
    </row>
    <row r="18" spans="1:14" s="147" customFormat="1" ht="46.5">
      <c r="A18" s="143">
        <v>13</v>
      </c>
      <c r="B18" s="87"/>
      <c r="C18" s="56" t="s">
        <v>104</v>
      </c>
      <c r="D18" s="123">
        <v>1</v>
      </c>
      <c r="E18" s="145" t="s">
        <v>72</v>
      </c>
      <c r="F18" s="78"/>
      <c r="G18" s="78"/>
      <c r="H18" s="78"/>
      <c r="I18" s="78"/>
      <c r="J18" s="144">
        <v>0.4</v>
      </c>
      <c r="K18" s="78">
        <f>Összesítő!$H$2</f>
        <v>2300</v>
      </c>
      <c r="L18" s="78"/>
      <c r="N18" s="78">
        <v>35000</v>
      </c>
    </row>
    <row r="19" spans="1:14" s="147" customFormat="1" ht="46.5">
      <c r="A19" s="143">
        <v>14</v>
      </c>
      <c r="B19" s="87"/>
      <c r="C19" s="56" t="s">
        <v>105</v>
      </c>
      <c r="D19" s="123">
        <v>6</v>
      </c>
      <c r="E19" s="145" t="s">
        <v>72</v>
      </c>
      <c r="F19" s="78"/>
      <c r="G19" s="78"/>
      <c r="H19" s="78"/>
      <c r="I19" s="78"/>
      <c r="J19" s="144">
        <v>0.4</v>
      </c>
      <c r="K19" s="78">
        <f>Összesítő!$H$2</f>
        <v>2300</v>
      </c>
      <c r="L19" s="78"/>
      <c r="N19" s="78">
        <v>35000</v>
      </c>
    </row>
    <row r="20" spans="1:14" s="147" customFormat="1" ht="46.5">
      <c r="A20" s="143">
        <v>15</v>
      </c>
      <c r="B20" s="87"/>
      <c r="C20" s="56" t="s">
        <v>106</v>
      </c>
      <c r="D20" s="123">
        <v>3</v>
      </c>
      <c r="E20" s="145" t="s">
        <v>72</v>
      </c>
      <c r="F20" s="78"/>
      <c r="G20" s="78"/>
      <c r="H20" s="78"/>
      <c r="I20" s="78"/>
      <c r="J20" s="144">
        <v>0.4</v>
      </c>
      <c r="K20" s="78">
        <f>Összesítő!$H$2</f>
        <v>2300</v>
      </c>
      <c r="L20" s="78"/>
      <c r="N20" s="78">
        <v>35000</v>
      </c>
    </row>
    <row r="21" spans="1:14" s="147" customFormat="1" ht="46.5">
      <c r="A21" s="143">
        <v>16</v>
      </c>
      <c r="B21" s="87"/>
      <c r="C21" s="56" t="s">
        <v>107</v>
      </c>
      <c r="D21" s="123">
        <v>3</v>
      </c>
      <c r="E21" s="145" t="s">
        <v>72</v>
      </c>
      <c r="F21" s="78"/>
      <c r="G21" s="78"/>
      <c r="H21" s="78"/>
      <c r="I21" s="78"/>
      <c r="J21" s="144">
        <v>0.4</v>
      </c>
      <c r="K21" s="78">
        <f>Összesítő!$H$2</f>
        <v>2300</v>
      </c>
      <c r="L21" s="78"/>
      <c r="N21" s="78">
        <v>35000</v>
      </c>
    </row>
    <row r="22" spans="1:14" s="147" customFormat="1" ht="46.5">
      <c r="A22" s="143">
        <v>17</v>
      </c>
      <c r="B22" s="87"/>
      <c r="C22" s="56" t="s">
        <v>108</v>
      </c>
      <c r="D22" s="123">
        <v>5</v>
      </c>
      <c r="E22" s="145" t="s">
        <v>72</v>
      </c>
      <c r="F22" s="78"/>
      <c r="G22" s="78"/>
      <c r="H22" s="78"/>
      <c r="I22" s="78"/>
      <c r="J22" s="144">
        <v>0.4</v>
      </c>
      <c r="K22" s="78">
        <f>Összesítő!$H$2</f>
        <v>2300</v>
      </c>
      <c r="L22" s="78"/>
      <c r="N22" s="78">
        <v>35000</v>
      </c>
    </row>
    <row r="23" spans="1:14" s="147" customFormat="1" ht="46.5">
      <c r="A23" s="143">
        <v>18</v>
      </c>
      <c r="B23" s="87"/>
      <c r="C23" s="56" t="s">
        <v>109</v>
      </c>
      <c r="D23" s="123">
        <v>5</v>
      </c>
      <c r="E23" s="145" t="s">
        <v>72</v>
      </c>
      <c r="F23" s="78"/>
      <c r="G23" s="78"/>
      <c r="H23" s="78"/>
      <c r="I23" s="78"/>
      <c r="J23" s="144">
        <v>0.4</v>
      </c>
      <c r="K23" s="78">
        <f>Összesítő!$H$2</f>
        <v>2300</v>
      </c>
      <c r="L23" s="78"/>
      <c r="N23" s="78">
        <v>35000</v>
      </c>
    </row>
    <row r="24" spans="1:14" s="147" customFormat="1" ht="46.5">
      <c r="A24" s="143">
        <v>19</v>
      </c>
      <c r="B24" s="87"/>
      <c r="C24" s="56" t="s">
        <v>110</v>
      </c>
      <c r="D24" s="123">
        <v>6</v>
      </c>
      <c r="E24" s="145" t="s">
        <v>72</v>
      </c>
      <c r="F24" s="78"/>
      <c r="G24" s="78"/>
      <c r="H24" s="78"/>
      <c r="I24" s="78"/>
      <c r="J24" s="144">
        <v>0.4</v>
      </c>
      <c r="K24" s="78">
        <f>Összesítő!$H$2</f>
        <v>2300</v>
      </c>
      <c r="L24" s="78"/>
      <c r="N24" s="78">
        <v>35000</v>
      </c>
    </row>
    <row r="25" spans="1:14" s="147" customFormat="1" ht="46.5">
      <c r="A25" s="143">
        <v>20</v>
      </c>
      <c r="B25" s="87"/>
      <c r="C25" s="56" t="s">
        <v>111</v>
      </c>
      <c r="D25" s="123">
        <v>2</v>
      </c>
      <c r="E25" s="145" t="s">
        <v>72</v>
      </c>
      <c r="F25" s="78"/>
      <c r="G25" s="78"/>
      <c r="H25" s="78"/>
      <c r="I25" s="78"/>
      <c r="J25" s="144">
        <v>0.4</v>
      </c>
      <c r="K25" s="78">
        <f>Összesítő!$H$2</f>
        <v>2300</v>
      </c>
      <c r="L25" s="78"/>
      <c r="N25" s="78">
        <v>35000</v>
      </c>
    </row>
    <row r="26" spans="1:14" s="147" customFormat="1" ht="140.25">
      <c r="A26" s="143">
        <v>21</v>
      </c>
      <c r="B26" s="87"/>
      <c r="C26" s="56" t="s">
        <v>112</v>
      </c>
      <c r="D26" s="123">
        <v>7</v>
      </c>
      <c r="E26" s="145" t="s">
        <v>72</v>
      </c>
      <c r="F26" s="78"/>
      <c r="G26" s="78"/>
      <c r="H26" s="78"/>
      <c r="I26" s="78"/>
      <c r="J26" s="144">
        <v>6</v>
      </c>
      <c r="K26" s="78">
        <f>Összesítő!$H$2</f>
        <v>2300</v>
      </c>
      <c r="L26" s="78"/>
      <c r="N26" s="78">
        <v>135000</v>
      </c>
    </row>
    <row r="27" spans="1:14" ht="78">
      <c r="A27" s="143">
        <v>22</v>
      </c>
      <c r="B27" s="71"/>
      <c r="C27" s="80" t="s">
        <v>113</v>
      </c>
      <c r="D27" s="90">
        <v>2</v>
      </c>
      <c r="E27" s="91" t="s">
        <v>114</v>
      </c>
      <c r="F27" s="78"/>
      <c r="G27" s="78"/>
      <c r="H27" s="78"/>
      <c r="I27" s="78"/>
      <c r="J27" s="144">
        <v>2</v>
      </c>
      <c r="K27" s="78">
        <f>Összesítő!$H$2</f>
        <v>2300</v>
      </c>
      <c r="L27" s="78"/>
      <c r="N27" s="78">
        <v>55815</v>
      </c>
    </row>
    <row r="28" spans="1:14" ht="140.25">
      <c r="A28" s="143">
        <v>23</v>
      </c>
      <c r="B28" s="71"/>
      <c r="C28" s="80" t="s">
        <v>115</v>
      </c>
      <c r="D28" s="90">
        <v>4</v>
      </c>
      <c r="E28" s="91" t="s">
        <v>114</v>
      </c>
      <c r="F28" s="78"/>
      <c r="G28" s="78"/>
      <c r="H28" s="78"/>
      <c r="I28" s="78"/>
      <c r="J28" s="144">
        <v>5</v>
      </c>
      <c r="K28" s="78">
        <f>Összesítő!$H$2</f>
        <v>2300</v>
      </c>
      <c r="L28" s="78"/>
      <c r="N28" s="78">
        <v>128000</v>
      </c>
    </row>
    <row r="29" ht="15">
      <c r="F29" s="148"/>
    </row>
    <row r="30" spans="1:9" ht="15">
      <c r="A30" s="149"/>
      <c r="B30" s="71"/>
      <c r="C30" s="93" t="s">
        <v>116</v>
      </c>
      <c r="D30" s="130"/>
      <c r="E30" s="131"/>
      <c r="F30" s="95"/>
      <c r="G30" s="95"/>
      <c r="H30" s="95">
        <f>SUM(H6:H29)</f>
        <v>0</v>
      </c>
      <c r="I30" s="95">
        <f>SUM(I6:I29)</f>
        <v>0</v>
      </c>
    </row>
  </sheetData>
  <sheetProtection selectLockedCells="1" selectUnlockedCells="1"/>
  <mergeCells count="3">
    <mergeCell ref="F1:G1"/>
    <mergeCell ref="H1:I1"/>
    <mergeCell ref="J2:K2"/>
  </mergeCells>
  <printOptions horizontalCentered="1"/>
  <pageMargins left="0.7875" right="0.39375" top="1.18125" bottom="0.7875" header="0.39375" footer="0.39375"/>
  <pageSetup horizontalDpi="300" verticalDpi="300" orientation="landscape"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Narrow,Általános"&amp;8&amp;A&amp;C&amp;"Arial Narrow,Általános"2017. január 20.
&amp;P/&amp;N&amp;R&amp;"Arial Narrow,Általános"&amp;8Munkaszám: 2016-064
Verzió: 00</oddFooter>
  </headerFooter>
</worksheet>
</file>

<file path=xl/worksheets/sheet6.xml><?xml version="1.0" encoding="utf-8"?>
<worksheet xmlns="http://schemas.openxmlformats.org/spreadsheetml/2006/main" xmlns:r="http://schemas.openxmlformats.org/officeDocument/2006/relationships">
  <sheetPr codeName="Munka6">
    <tabColor indexed="19"/>
  </sheetPr>
  <dimension ref="A1:BI11"/>
  <sheetViews>
    <sheetView view="pageBreakPreview" zoomScale="85" zoomScaleSheetLayoutView="85" zoomScalePageLayoutView="0" workbookViewId="0" topLeftCell="A1">
      <selection activeCell="F6" sqref="F6:I9"/>
    </sheetView>
  </sheetViews>
  <sheetFormatPr defaultColWidth="8.8984375" defaultRowHeight="15"/>
  <cols>
    <col min="1" max="1" width="4.59765625" style="27" customWidth="1"/>
    <col min="2" max="2" width="7" style="27" customWidth="1"/>
    <col min="3" max="3" width="56.59765625" style="27" customWidth="1"/>
    <col min="4" max="4" width="7.5" style="27" customWidth="1"/>
    <col min="5" max="5" width="5.59765625" style="27" customWidth="1"/>
    <col min="6" max="6" width="10.19921875" style="59" customWidth="1"/>
    <col min="7" max="7" width="8.5" style="59" customWidth="1"/>
    <col min="8" max="8" width="11.69921875" style="59" customWidth="1"/>
    <col min="9" max="9" width="9.3984375" style="59" customWidth="1"/>
    <col min="10" max="12" width="8.8984375" style="59" customWidth="1"/>
    <col min="13" max="13" width="12" style="59" customWidth="1"/>
    <col min="14" max="14" width="10.19921875" style="59" customWidth="1"/>
    <col min="15" max="16384" width="8.8984375" style="59" customWidth="1"/>
  </cols>
  <sheetData>
    <row r="1" spans="1:61" s="65" customFormat="1" ht="27">
      <c r="A1" s="60" t="s">
        <v>21</v>
      </c>
      <c r="B1" s="60" t="s">
        <v>22</v>
      </c>
      <c r="C1" s="60" t="s">
        <v>23</v>
      </c>
      <c r="D1" s="61" t="s">
        <v>24</v>
      </c>
      <c r="E1" s="60" t="s">
        <v>25</v>
      </c>
      <c r="F1" s="172" t="s">
        <v>26</v>
      </c>
      <c r="G1" s="172"/>
      <c r="H1" s="172" t="s">
        <v>27</v>
      </c>
      <c r="I1" s="172"/>
      <c r="J1" s="63" t="s">
        <v>28</v>
      </c>
      <c r="K1" s="63" t="s">
        <v>29</v>
      </c>
      <c r="L1" s="64"/>
      <c r="M1" s="64"/>
      <c r="N1" s="64" t="s">
        <v>30</v>
      </c>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row>
    <row r="2" spans="1:61" s="69" customFormat="1" ht="15">
      <c r="A2" s="66"/>
      <c r="B2" s="66"/>
      <c r="C2" s="150"/>
      <c r="D2" s="67"/>
      <c r="E2" s="66"/>
      <c r="F2" s="62" t="s">
        <v>31</v>
      </c>
      <c r="G2" s="62" t="s">
        <v>9</v>
      </c>
      <c r="H2" s="62" t="s">
        <v>31</v>
      </c>
      <c r="I2" s="62" t="s">
        <v>9</v>
      </c>
      <c r="J2" s="173"/>
      <c r="K2" s="173"/>
      <c r="L2" s="68"/>
      <c r="M2" s="62"/>
      <c r="N2" s="70">
        <f>Összesítő!$H$3</f>
        <v>0.85</v>
      </c>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row>
    <row r="3" spans="1:14" s="27" customFormat="1" ht="15">
      <c r="A3" s="71"/>
      <c r="B3" s="71"/>
      <c r="C3" s="72" t="s">
        <v>16</v>
      </c>
      <c r="D3" s="73"/>
      <c r="E3" s="71"/>
      <c r="F3" s="74"/>
      <c r="G3" s="75"/>
      <c r="H3" s="75"/>
      <c r="I3" s="75"/>
      <c r="J3" s="76"/>
      <c r="K3" s="76"/>
      <c r="M3" s="74"/>
      <c r="N3" s="74"/>
    </row>
    <row r="4" spans="1:14" s="27" customFormat="1" ht="15">
      <c r="A4" s="71"/>
      <c r="B4" s="71"/>
      <c r="C4" s="80"/>
      <c r="D4" s="73"/>
      <c r="E4" s="71"/>
      <c r="F4" s="78"/>
      <c r="G4" s="78"/>
      <c r="H4" s="78"/>
      <c r="I4" s="78"/>
      <c r="J4" s="79"/>
      <c r="K4" s="78"/>
      <c r="M4" s="78"/>
      <c r="N4" s="78"/>
    </row>
    <row r="5" spans="1:14" s="27" customFormat="1" ht="124.5">
      <c r="A5" s="71"/>
      <c r="B5" s="71"/>
      <c r="C5" s="80" t="s">
        <v>117</v>
      </c>
      <c r="D5" s="73"/>
      <c r="E5" s="71"/>
      <c r="F5" s="77"/>
      <c r="G5" s="78"/>
      <c r="H5" s="78"/>
      <c r="I5" s="78"/>
      <c r="J5" s="79"/>
      <c r="K5" s="78"/>
      <c r="M5" s="77"/>
      <c r="N5" s="77"/>
    </row>
    <row r="6" spans="1:14" s="27" customFormat="1" ht="46.5">
      <c r="A6" s="71">
        <v>1</v>
      </c>
      <c r="B6" s="71"/>
      <c r="C6" s="86" t="s">
        <v>118</v>
      </c>
      <c r="D6" s="123">
        <v>1</v>
      </c>
      <c r="E6" s="105" t="s">
        <v>119</v>
      </c>
      <c r="F6" s="78"/>
      <c r="G6" s="78"/>
      <c r="H6" s="78"/>
      <c r="I6" s="78"/>
      <c r="J6" s="151">
        <v>72</v>
      </c>
      <c r="K6" s="78">
        <f>Összesítő!$H$2</f>
        <v>2300</v>
      </c>
      <c r="L6" s="78"/>
      <c r="M6" s="152"/>
      <c r="N6" s="78">
        <v>1585000</v>
      </c>
    </row>
    <row r="7" spans="1:14" s="27" customFormat="1" ht="46.5">
      <c r="A7" s="87">
        <v>2</v>
      </c>
      <c r="B7" s="71"/>
      <c r="C7" s="86" t="s">
        <v>120</v>
      </c>
      <c r="D7" s="123">
        <v>1</v>
      </c>
      <c r="E7" s="105" t="s">
        <v>119</v>
      </c>
      <c r="F7" s="78"/>
      <c r="G7" s="78"/>
      <c r="H7" s="78"/>
      <c r="I7" s="78"/>
      <c r="J7" s="151">
        <v>36</v>
      </c>
      <c r="K7" s="78">
        <f>Összesítő!$H$2</f>
        <v>2300</v>
      </c>
      <c r="L7" s="78"/>
      <c r="M7" s="152"/>
      <c r="N7" s="78">
        <v>189000</v>
      </c>
    </row>
    <row r="8" spans="1:14" s="153" customFormat="1" ht="46.5">
      <c r="A8" s="87">
        <v>3</v>
      </c>
      <c r="B8" s="87"/>
      <c r="C8" s="86" t="s">
        <v>121</v>
      </c>
      <c r="D8" s="123">
        <v>1</v>
      </c>
      <c r="E8" s="105" t="s">
        <v>119</v>
      </c>
      <c r="F8" s="78"/>
      <c r="G8" s="78"/>
      <c r="H8" s="78"/>
      <c r="I8" s="78"/>
      <c r="J8" s="151">
        <v>48</v>
      </c>
      <c r="K8" s="78">
        <f>Összesítő!$H$2</f>
        <v>2300</v>
      </c>
      <c r="L8" s="78"/>
      <c r="M8" s="152"/>
      <c r="N8" s="78">
        <v>315000</v>
      </c>
    </row>
    <row r="9" spans="1:14" s="153" customFormat="1" ht="46.5">
      <c r="A9" s="87">
        <v>4</v>
      </c>
      <c r="B9" s="87"/>
      <c r="C9" s="86" t="s">
        <v>122</v>
      </c>
      <c r="D9" s="123">
        <v>1</v>
      </c>
      <c r="E9" s="105" t="s">
        <v>119</v>
      </c>
      <c r="F9" s="78"/>
      <c r="G9" s="78"/>
      <c r="H9" s="78"/>
      <c r="I9" s="78"/>
      <c r="J9" s="151">
        <v>48</v>
      </c>
      <c r="K9" s="78">
        <f>Összesítő!$H$2</f>
        <v>2300</v>
      </c>
      <c r="L9" s="78"/>
      <c r="M9" s="152"/>
      <c r="N9" s="78">
        <v>295000</v>
      </c>
    </row>
    <row r="10" spans="1:14" ht="15">
      <c r="A10" s="87"/>
      <c r="B10" s="154"/>
      <c r="C10" s="56"/>
      <c r="D10" s="155"/>
      <c r="E10" s="87"/>
      <c r="F10" s="147"/>
      <c r="G10" s="147"/>
      <c r="M10" s="147"/>
      <c r="N10" s="147"/>
    </row>
    <row r="11" spans="1:14" ht="15">
      <c r="A11" s="85"/>
      <c r="B11" s="71"/>
      <c r="C11" s="156" t="s">
        <v>123</v>
      </c>
      <c r="D11" s="94"/>
      <c r="E11" s="157"/>
      <c r="F11" s="95"/>
      <c r="G11" s="95"/>
      <c r="H11" s="95">
        <f>SUM(H6:H10)</f>
        <v>0</v>
      </c>
      <c r="I11" s="95">
        <f>SUM(I6:I10)</f>
        <v>0</v>
      </c>
      <c r="M11" s="158"/>
      <c r="N11" s="95"/>
    </row>
  </sheetData>
  <sheetProtection selectLockedCells="1" selectUnlockedCells="1"/>
  <mergeCells count="3">
    <mergeCell ref="F1:G1"/>
    <mergeCell ref="H1:I1"/>
    <mergeCell ref="J2:K2"/>
  </mergeCells>
  <printOptions horizontalCentered="1"/>
  <pageMargins left="0.7875" right="0.39375" top="1.18125" bottom="0.7875" header="0.39375" footer="0.39375"/>
  <pageSetup horizontalDpi="300" verticalDpi="300" orientation="landscape"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Narrow,Általános"&amp;8&amp;A&amp;C&amp;8 2017. január 20.
&amp;"Arial Narrow,Általános"&amp;P/&amp;N&amp;R&amp;"Arial Narrow,Általános"&amp;8Munkaszám: 2016-064
Verzió: 00</oddFooter>
  </headerFooter>
</worksheet>
</file>

<file path=xl/worksheets/sheet7.xml><?xml version="1.0" encoding="utf-8"?>
<worksheet xmlns="http://schemas.openxmlformats.org/spreadsheetml/2006/main" xmlns:r="http://schemas.openxmlformats.org/officeDocument/2006/relationships">
  <sheetPr codeName="Munka7">
    <tabColor indexed="19"/>
  </sheetPr>
  <dimension ref="A1:BI85"/>
  <sheetViews>
    <sheetView view="pageBreakPreview" zoomScale="85" zoomScaleSheetLayoutView="85" zoomScalePageLayoutView="0" workbookViewId="0" topLeftCell="A13">
      <selection activeCell="F15" sqref="F15:I17"/>
    </sheetView>
  </sheetViews>
  <sheetFormatPr defaultColWidth="8.8984375" defaultRowHeight="15"/>
  <cols>
    <col min="1" max="1" width="4.59765625" style="27" customWidth="1"/>
    <col min="2" max="2" width="6.59765625" style="27" customWidth="1"/>
    <col min="3" max="3" width="56.59765625" style="27" customWidth="1"/>
    <col min="4" max="4" width="6.59765625" style="27" customWidth="1"/>
    <col min="5" max="5" width="5.59765625" style="27" customWidth="1"/>
    <col min="6" max="7" width="8.59765625" style="59" customWidth="1"/>
    <col min="8" max="9" width="12.59765625" style="59" customWidth="1"/>
    <col min="10" max="13" width="8.8984375" style="59" customWidth="1"/>
    <col min="14" max="14" width="8.59765625" style="59" customWidth="1"/>
    <col min="15" max="16384" width="8.8984375" style="59" customWidth="1"/>
  </cols>
  <sheetData>
    <row r="1" spans="1:61" s="65" customFormat="1" ht="27">
      <c r="A1" s="60" t="s">
        <v>21</v>
      </c>
      <c r="B1" s="60" t="s">
        <v>22</v>
      </c>
      <c r="C1" s="60" t="s">
        <v>23</v>
      </c>
      <c r="D1" s="61" t="s">
        <v>24</v>
      </c>
      <c r="E1" s="60" t="s">
        <v>25</v>
      </c>
      <c r="F1" s="172" t="s">
        <v>26</v>
      </c>
      <c r="G1" s="172"/>
      <c r="H1" s="172" t="s">
        <v>27</v>
      </c>
      <c r="I1" s="172"/>
      <c r="J1" s="63" t="s">
        <v>28</v>
      </c>
      <c r="K1" s="63" t="s">
        <v>29</v>
      </c>
      <c r="L1" s="64"/>
      <c r="M1" s="64"/>
      <c r="N1" s="64" t="s">
        <v>30</v>
      </c>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row>
    <row r="2" spans="1:61" s="69" customFormat="1" ht="15">
      <c r="A2" s="66"/>
      <c r="B2" s="66"/>
      <c r="C2" s="66"/>
      <c r="D2" s="67"/>
      <c r="E2" s="66"/>
      <c r="F2" s="62" t="s">
        <v>31</v>
      </c>
      <c r="G2" s="62" t="s">
        <v>9</v>
      </c>
      <c r="H2" s="62" t="s">
        <v>31</v>
      </c>
      <c r="I2" s="62" t="s">
        <v>9</v>
      </c>
      <c r="J2" s="173"/>
      <c r="K2" s="173"/>
      <c r="L2" s="68"/>
      <c r="M2" s="68"/>
      <c r="N2" s="70">
        <f>Összesítő!$H$3</f>
        <v>0.85</v>
      </c>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row>
    <row r="3" spans="1:14" s="27" customFormat="1" ht="15">
      <c r="A3" s="71"/>
      <c r="B3" s="71"/>
      <c r="C3" s="72" t="s">
        <v>17</v>
      </c>
      <c r="D3" s="73"/>
      <c r="E3" s="71"/>
      <c r="F3" s="74"/>
      <c r="G3" s="75"/>
      <c r="H3" s="75"/>
      <c r="I3" s="75"/>
      <c r="J3" s="76"/>
      <c r="K3" s="76"/>
      <c r="N3" s="74"/>
    </row>
    <row r="4" spans="1:14" s="27" customFormat="1" ht="15">
      <c r="A4" s="71"/>
      <c r="B4" s="71"/>
      <c r="C4" s="72"/>
      <c r="D4" s="73"/>
      <c r="E4" s="71"/>
      <c r="F4" s="77"/>
      <c r="G4" s="78"/>
      <c r="H4" s="78"/>
      <c r="I4" s="78"/>
      <c r="J4" s="79"/>
      <c r="K4" s="78"/>
      <c r="N4" s="77"/>
    </row>
    <row r="5" spans="1:61" s="84" customFormat="1" ht="78">
      <c r="A5" s="71">
        <v>1</v>
      </c>
      <c r="B5" s="71"/>
      <c r="C5" s="80" t="s">
        <v>124</v>
      </c>
      <c r="D5" s="123">
        <v>4</v>
      </c>
      <c r="E5" s="105" t="s">
        <v>42</v>
      </c>
      <c r="F5" s="78"/>
      <c r="G5" s="78"/>
      <c r="H5" s="78"/>
      <c r="I5" s="78"/>
      <c r="J5" s="79">
        <v>0.4</v>
      </c>
      <c r="K5" s="78">
        <f>Összesítő!$H$2</f>
        <v>2300</v>
      </c>
      <c r="L5" s="78"/>
      <c r="M5" s="78"/>
      <c r="N5" s="78">
        <v>6500</v>
      </c>
      <c r="O5" s="78"/>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row>
    <row r="6" spans="1:61" s="84" customFormat="1" ht="62.25">
      <c r="A6" s="71">
        <v>2</v>
      </c>
      <c r="B6" s="71"/>
      <c r="C6" s="80" t="s">
        <v>125</v>
      </c>
      <c r="D6" s="90">
        <v>7</v>
      </c>
      <c r="E6" s="91" t="s">
        <v>114</v>
      </c>
      <c r="F6" s="78"/>
      <c r="G6" s="78"/>
      <c r="H6" s="78"/>
      <c r="I6" s="78"/>
      <c r="J6" s="79">
        <v>0.5</v>
      </c>
      <c r="K6" s="78">
        <f>Összesítő!$H$2</f>
        <v>2300</v>
      </c>
      <c r="L6" s="85"/>
      <c r="M6" s="85"/>
      <c r="N6" s="78">
        <v>20000</v>
      </c>
      <c r="O6" s="78"/>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row>
    <row r="7" spans="1:61" s="84" customFormat="1" ht="78">
      <c r="A7" s="71">
        <v>3</v>
      </c>
      <c r="B7" s="71"/>
      <c r="C7" s="80" t="s">
        <v>126</v>
      </c>
      <c r="D7" s="90">
        <v>8</v>
      </c>
      <c r="E7" s="91" t="s">
        <v>114</v>
      </c>
      <c r="F7" s="78"/>
      <c r="G7" s="78"/>
      <c r="H7" s="78"/>
      <c r="I7" s="78"/>
      <c r="J7" s="79">
        <v>1</v>
      </c>
      <c r="K7" s="78">
        <f>Összesítő!$H$2</f>
        <v>2300</v>
      </c>
      <c r="L7" s="85"/>
      <c r="M7" s="85"/>
      <c r="N7" s="78">
        <v>8000</v>
      </c>
      <c r="O7" s="78"/>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row>
    <row r="8" spans="1:61" s="84" customFormat="1" ht="30.75">
      <c r="A8" s="71">
        <v>4</v>
      </c>
      <c r="B8" s="71"/>
      <c r="C8" s="80" t="s">
        <v>127</v>
      </c>
      <c r="D8" s="90">
        <v>7</v>
      </c>
      <c r="E8" s="91" t="s">
        <v>42</v>
      </c>
      <c r="F8" s="78"/>
      <c r="G8" s="78"/>
      <c r="H8" s="78"/>
      <c r="I8" s="78"/>
      <c r="J8" s="79">
        <v>0.2</v>
      </c>
      <c r="K8" s="78">
        <f>Összesítő!$H$2</f>
        <v>2300</v>
      </c>
      <c r="L8" s="85"/>
      <c r="M8" s="85"/>
      <c r="N8" s="78">
        <v>1500</v>
      </c>
      <c r="O8" s="78"/>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row>
    <row r="9" spans="1:61" s="84" customFormat="1" ht="62.25">
      <c r="A9" s="71">
        <v>5</v>
      </c>
      <c r="B9" s="71"/>
      <c r="C9" s="80" t="s">
        <v>128</v>
      </c>
      <c r="D9" s="90">
        <v>45</v>
      </c>
      <c r="E9" s="91" t="s">
        <v>129</v>
      </c>
      <c r="F9" s="78"/>
      <c r="G9" s="78"/>
      <c r="H9" s="78"/>
      <c r="I9" s="78"/>
      <c r="J9" s="79">
        <v>0.1</v>
      </c>
      <c r="K9" s="78">
        <f>Összesítő!$H$2</f>
        <v>2300</v>
      </c>
      <c r="L9" s="85"/>
      <c r="M9" s="85"/>
      <c r="N9" s="78">
        <v>610</v>
      </c>
      <c r="O9" s="78"/>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row>
    <row r="10" spans="1:61" s="84" customFormat="1" ht="78">
      <c r="A10" s="71">
        <v>6</v>
      </c>
      <c r="B10" s="71"/>
      <c r="C10" s="80" t="s">
        <v>130</v>
      </c>
      <c r="D10" s="90">
        <v>140</v>
      </c>
      <c r="E10" s="91" t="s">
        <v>129</v>
      </c>
      <c r="F10" s="78"/>
      <c r="G10" s="78"/>
      <c r="H10" s="78"/>
      <c r="I10" s="78"/>
      <c r="J10" s="79">
        <v>0.15</v>
      </c>
      <c r="K10" s="78">
        <f>Összesítő!$H$2</f>
        <v>2300</v>
      </c>
      <c r="L10" s="85"/>
      <c r="M10" s="85"/>
      <c r="N10" s="78">
        <v>510</v>
      </c>
      <c r="O10" s="78"/>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row>
    <row r="11" spans="1:61" s="84" customFormat="1" ht="78">
      <c r="A11" s="71">
        <v>7</v>
      </c>
      <c r="B11" s="89"/>
      <c r="C11" s="86" t="s">
        <v>131</v>
      </c>
      <c r="D11" s="123">
        <v>1</v>
      </c>
      <c r="E11" s="105" t="s">
        <v>114</v>
      </c>
      <c r="F11" s="78"/>
      <c r="G11" s="78"/>
      <c r="H11" s="78"/>
      <c r="I11" s="78"/>
      <c r="J11" s="79">
        <v>0.5</v>
      </c>
      <c r="K11" s="78">
        <f>Összesítő!$H$2</f>
        <v>2300</v>
      </c>
      <c r="L11" s="78"/>
      <c r="M11" s="78"/>
      <c r="N11" s="78">
        <v>665000</v>
      </c>
      <c r="O11" s="78"/>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row>
    <row r="12" spans="1:61" s="84" customFormat="1" ht="93">
      <c r="A12" s="71">
        <v>8</v>
      </c>
      <c r="B12" s="71"/>
      <c r="C12" s="80" t="s">
        <v>132</v>
      </c>
      <c r="D12" s="123">
        <v>1</v>
      </c>
      <c r="E12" s="105" t="s">
        <v>114</v>
      </c>
      <c r="F12" s="78"/>
      <c r="G12" s="78"/>
      <c r="H12" s="78"/>
      <c r="I12" s="78"/>
      <c r="J12" s="79">
        <v>38</v>
      </c>
      <c r="K12" s="78">
        <f>Összesítő!$H$2</f>
        <v>2300</v>
      </c>
      <c r="L12" s="78"/>
      <c r="M12" s="78"/>
      <c r="N12" s="78">
        <v>1779000</v>
      </c>
      <c r="O12" s="78"/>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row>
    <row r="13" spans="1:61" s="84" customFormat="1" ht="62.25">
      <c r="A13" s="71">
        <v>9</v>
      </c>
      <c r="B13" s="71"/>
      <c r="C13" s="80" t="s">
        <v>133</v>
      </c>
      <c r="D13" s="123">
        <v>1</v>
      </c>
      <c r="E13" s="105" t="s">
        <v>42</v>
      </c>
      <c r="F13" s="78"/>
      <c r="G13" s="78"/>
      <c r="H13" s="78"/>
      <c r="I13" s="78"/>
      <c r="J13" s="79">
        <v>0.05</v>
      </c>
      <c r="K13" s="78">
        <f>Összesítő!$H$2</f>
        <v>2300</v>
      </c>
      <c r="L13" s="78"/>
      <c r="M13" s="78"/>
      <c r="N13" s="78">
        <v>3250</v>
      </c>
      <c r="O13" s="78"/>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row>
    <row r="14" spans="1:61" s="84" customFormat="1" ht="93">
      <c r="A14" s="71">
        <v>10</v>
      </c>
      <c r="B14" s="71"/>
      <c r="C14" s="80" t="s">
        <v>134</v>
      </c>
      <c r="D14" s="123">
        <v>1</v>
      </c>
      <c r="E14" s="105" t="s">
        <v>114</v>
      </c>
      <c r="F14" s="78"/>
      <c r="G14" s="78"/>
      <c r="H14" s="78"/>
      <c r="I14" s="78"/>
      <c r="J14" s="79">
        <v>0.05</v>
      </c>
      <c r="K14" s="78">
        <f>Összesítő!$H$2</f>
        <v>2300</v>
      </c>
      <c r="L14" s="78"/>
      <c r="M14" s="78"/>
      <c r="N14" s="78">
        <v>2500</v>
      </c>
      <c r="O14" s="78"/>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row>
    <row r="15" spans="1:61" s="84" customFormat="1" ht="30.75">
      <c r="A15" s="71">
        <v>11</v>
      </c>
      <c r="B15" s="71"/>
      <c r="C15" s="80" t="s">
        <v>135</v>
      </c>
      <c r="D15" s="123">
        <v>420</v>
      </c>
      <c r="E15" s="105" t="s">
        <v>42</v>
      </c>
      <c r="F15" s="78"/>
      <c r="G15" s="78"/>
      <c r="H15" s="78"/>
      <c r="I15" s="78"/>
      <c r="J15" s="79">
        <v>0.05</v>
      </c>
      <c r="K15" s="78">
        <f>Összesítő!$H$2</f>
        <v>2300</v>
      </c>
      <c r="L15" s="78"/>
      <c r="M15" s="78"/>
      <c r="N15" s="78">
        <v>53</v>
      </c>
      <c r="O15" s="78"/>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row>
    <row r="16" spans="1:61" s="84" customFormat="1" ht="30.75">
      <c r="A16" s="71">
        <v>12</v>
      </c>
      <c r="B16" s="71"/>
      <c r="C16" s="80" t="s">
        <v>136</v>
      </c>
      <c r="D16" s="123">
        <v>38</v>
      </c>
      <c r="E16" s="105" t="s">
        <v>42</v>
      </c>
      <c r="F16" s="78"/>
      <c r="G16" s="78"/>
      <c r="H16" s="78"/>
      <c r="I16" s="78"/>
      <c r="J16" s="79">
        <v>0.05</v>
      </c>
      <c r="K16" s="78">
        <f>Összesítő!$H$2</f>
        <v>2300</v>
      </c>
      <c r="L16" s="78"/>
      <c r="M16" s="78"/>
      <c r="N16" s="78">
        <v>101</v>
      </c>
      <c r="O16" s="78"/>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row>
    <row r="17" spans="1:61" s="84" customFormat="1" ht="30.75">
      <c r="A17" s="71">
        <v>13</v>
      </c>
      <c r="B17" s="71"/>
      <c r="C17" s="80" t="s">
        <v>137</v>
      </c>
      <c r="D17" s="123">
        <v>5</v>
      </c>
      <c r="E17" s="105" t="s">
        <v>42</v>
      </c>
      <c r="F17" s="78"/>
      <c r="G17" s="78"/>
      <c r="H17" s="78"/>
      <c r="I17" s="78"/>
      <c r="J17" s="79">
        <v>5</v>
      </c>
      <c r="K17" s="78">
        <f>Összesítő!$H$2</f>
        <v>2300</v>
      </c>
      <c r="L17" s="78"/>
      <c r="M17" s="78"/>
      <c r="N17" s="78">
        <v>0</v>
      </c>
      <c r="O17" s="78"/>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row>
    <row r="18" spans="1:61" s="84" customFormat="1" ht="15">
      <c r="A18" s="71"/>
      <c r="B18" s="89"/>
      <c r="C18" s="86"/>
      <c r="D18" s="90"/>
      <c r="E18" s="91"/>
      <c r="F18" s="78"/>
      <c r="G18" s="78"/>
      <c r="H18" s="78"/>
      <c r="I18" s="78"/>
      <c r="J18" s="79"/>
      <c r="K18" s="78"/>
      <c r="L18" s="85"/>
      <c r="M18" s="85"/>
      <c r="N18" s="78"/>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row>
    <row r="19" spans="1:61" s="84" customFormat="1" ht="15">
      <c r="A19" s="71"/>
      <c r="B19" s="71"/>
      <c r="C19" s="93" t="s">
        <v>138</v>
      </c>
      <c r="D19" s="130"/>
      <c r="E19" s="130"/>
      <c r="F19" s="95"/>
      <c r="G19" s="95"/>
      <c r="H19" s="95">
        <f>SUM(H5:H18)</f>
        <v>0</v>
      </c>
      <c r="I19" s="95">
        <f>SUM(I5:I18)</f>
        <v>0</v>
      </c>
      <c r="J19"/>
      <c r="K19"/>
      <c r="L19"/>
      <c r="M19"/>
      <c r="N19" s="9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s="84" customFormat="1" ht="15">
      <c r="A20" s="85"/>
      <c r="B20" s="85"/>
      <c r="C20"/>
      <c r="D20" s="85"/>
      <c r="E20" s="85"/>
      <c r="F20" s="147"/>
      <c r="G20" s="147"/>
      <c r="H20" s="147"/>
      <c r="I20"/>
      <c r="J20"/>
      <c r="K20"/>
      <c r="L20"/>
      <c r="M20"/>
      <c r="N20" s="147"/>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s="84" customFormat="1" ht="15">
      <c r="A21"/>
      <c r="B21"/>
      <c r="C21"/>
      <c r="D21"/>
      <c r="E21"/>
      <c r="F21" s="147"/>
      <c r="G21" s="147"/>
      <c r="H21" s="147"/>
      <c r="I21"/>
      <c r="J21"/>
      <c r="K21"/>
      <c r="L21"/>
      <c r="M21"/>
      <c r="N21" s="147"/>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s="84" customFormat="1" ht="15">
      <c r="A22" s="71"/>
      <c r="B22" s="71"/>
      <c r="C22" s="80"/>
      <c r="D22" s="90"/>
      <c r="E22" s="91"/>
      <c r="F22" s="78"/>
      <c r="G22" s="78"/>
      <c r="H22" s="78"/>
      <c r="I22" s="78"/>
      <c r="J22" s="79"/>
      <c r="K22" s="78"/>
      <c r="L22" s="85"/>
      <c r="M22" s="85"/>
      <c r="N22" s="78"/>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row>
    <row r="23" spans="1:61" s="84" customFormat="1" ht="15">
      <c r="A23" s="71"/>
      <c r="B23" s="71"/>
      <c r="C23" s="80"/>
      <c r="D23" s="90"/>
      <c r="E23" s="91"/>
      <c r="F23" s="78"/>
      <c r="G23" s="78"/>
      <c r="H23" s="78"/>
      <c r="I23" s="78"/>
      <c r="J23" s="79"/>
      <c r="K23" s="78"/>
      <c r="L23" s="85"/>
      <c r="M23" s="85"/>
      <c r="N23" s="78"/>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row>
    <row r="24" spans="1:61" s="84" customFormat="1" ht="15">
      <c r="A24"/>
      <c r="B24"/>
      <c r="C24"/>
      <c r="D24"/>
      <c r="E24"/>
      <c r="F24" s="147"/>
      <c r="G24" s="147"/>
      <c r="H24" s="147"/>
      <c r="I24"/>
      <c r="J24"/>
      <c r="K24"/>
      <c r="L24"/>
      <c r="M24"/>
      <c r="N24" s="147"/>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s="84" customFormat="1" ht="15">
      <c r="A25"/>
      <c r="B25"/>
      <c r="C25"/>
      <c r="D25"/>
      <c r="E25"/>
      <c r="F25" s="147"/>
      <c r="G25" s="147"/>
      <c r="H25" s="147"/>
      <c r="I25"/>
      <c r="J25"/>
      <c r="K25"/>
      <c r="L25"/>
      <c r="M25"/>
      <c r="N25" s="147"/>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s="84" customFormat="1" ht="15">
      <c r="A26"/>
      <c r="B26"/>
      <c r="C26"/>
      <c r="D26"/>
      <c r="E26"/>
      <c r="F26" s="147"/>
      <c r="G26" s="147"/>
      <c r="H26" s="147"/>
      <c r="I26"/>
      <c r="J26"/>
      <c r="K26"/>
      <c r="L26"/>
      <c r="M26"/>
      <c r="N26" s="147"/>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s="84" customFormat="1" ht="15">
      <c r="A27"/>
      <c r="B27"/>
      <c r="C27"/>
      <c r="D27"/>
      <c r="E27"/>
      <c r="F27" s="147"/>
      <c r="G27" s="159"/>
      <c r="H27" s="160"/>
      <c r="I27" s="90"/>
      <c r="J27" s="91"/>
      <c r="K27"/>
      <c r="L27"/>
      <c r="M27"/>
      <c r="N27" s="14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s="84" customFormat="1" ht="15">
      <c r="A28"/>
      <c r="B28"/>
      <c r="C28"/>
      <c r="D28"/>
      <c r="E28"/>
      <c r="F28" s="147"/>
      <c r="G28" s="159"/>
      <c r="H28" s="160"/>
      <c r="I28" s="90"/>
      <c r="J28" s="91"/>
      <c r="K28"/>
      <c r="L28"/>
      <c r="M28"/>
      <c r="N28" s="147"/>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s="84" customFormat="1" ht="15">
      <c r="A29"/>
      <c r="B29"/>
      <c r="C29"/>
      <c r="D29"/>
      <c r="E29"/>
      <c r="F29" s="147"/>
      <c r="G29" s="159"/>
      <c r="H29" s="160"/>
      <c r="I29" s="90"/>
      <c r="J29" s="91"/>
      <c r="K29"/>
      <c r="L29"/>
      <c r="M29"/>
      <c r="N29" s="147"/>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ht="15">
      <c r="A30"/>
      <c r="B30"/>
      <c r="C30"/>
      <c r="D30"/>
      <c r="E30"/>
      <c r="F30" s="147"/>
      <c r="G30" s="159"/>
      <c r="H30" s="160"/>
      <c r="I30" s="90"/>
      <c r="J30" s="91"/>
      <c r="K30"/>
      <c r="L30"/>
      <c r="M30"/>
      <c r="N30" s="147"/>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ht="15">
      <c r="A31"/>
      <c r="B31"/>
      <c r="C31"/>
      <c r="D31"/>
      <c r="E31"/>
      <c r="F31" s="147"/>
      <c r="G31" s="159"/>
      <c r="H31" s="160"/>
      <c r="I31" s="161"/>
      <c r="J31" s="91"/>
      <c r="K31"/>
      <c r="L31"/>
      <c r="M31"/>
      <c r="N31" s="14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ht="15">
      <c r="A32"/>
      <c r="B32"/>
      <c r="C32"/>
      <c r="D32"/>
      <c r="E32"/>
      <c r="F32" s="147"/>
      <c r="G32" s="159"/>
      <c r="H32" s="160"/>
      <c r="I32" s="161"/>
      <c r="J32" s="91"/>
      <c r="K32"/>
      <c r="L32"/>
      <c r="M32"/>
      <c r="N32" s="14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s="84" customFormat="1" ht="15">
      <c r="A33"/>
      <c r="B33"/>
      <c r="C33"/>
      <c r="D33"/>
      <c r="E33"/>
      <c r="F33" s="147"/>
      <c r="G33" s="159"/>
      <c r="H33" s="160"/>
      <c r="I33" s="90"/>
      <c r="J33" s="91"/>
      <c r="K33"/>
      <c r="L33"/>
      <c r="M33"/>
      <c r="N33" s="147"/>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s="84" customFormat="1" ht="15">
      <c r="A34"/>
      <c r="B34"/>
      <c r="C34"/>
      <c r="D34"/>
      <c r="E34"/>
      <c r="F34" s="147"/>
      <c r="G34" s="159"/>
      <c r="H34" s="160"/>
      <c r="I34" s="90"/>
      <c r="J34" s="91"/>
      <c r="K34"/>
      <c r="L34"/>
      <c r="M34"/>
      <c r="N34" s="14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ht="15">
      <c r="A35"/>
      <c r="B35"/>
      <c r="C35"/>
      <c r="D35"/>
      <c r="E35"/>
      <c r="F35" s="147"/>
      <c r="G35" s="159"/>
      <c r="H35" s="160"/>
      <c r="I35" s="90"/>
      <c r="J35" s="91"/>
      <c r="K35"/>
      <c r="L35"/>
      <c r="M35"/>
      <c r="N35" s="14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ht="15">
      <c r="A36"/>
      <c r="B36"/>
      <c r="C36"/>
      <c r="D36"/>
      <c r="E36"/>
      <c r="F36" s="147"/>
      <c r="G36" s="159"/>
      <c r="H36" s="160"/>
      <c r="I36" s="90"/>
      <c r="J36" s="91"/>
      <c r="K36"/>
      <c r="L36"/>
      <c r="M36"/>
      <c r="N36" s="14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ht="15">
      <c r="A37"/>
      <c r="B37"/>
      <c r="C37"/>
      <c r="D37"/>
      <c r="E37"/>
      <c r="F37" s="147"/>
      <c r="G37" s="159"/>
      <c r="H37" s="160"/>
      <c r="I37" s="90"/>
      <c r="J37" s="91"/>
      <c r="K37"/>
      <c r="L37"/>
      <c r="M37"/>
      <c r="N37" s="14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6:14" ht="15">
      <c r="F38" s="147"/>
      <c r="G38" s="159"/>
      <c r="H38" s="160"/>
      <c r="I38" s="90"/>
      <c r="J38" s="91"/>
      <c r="K38"/>
      <c r="L38"/>
      <c r="M38"/>
      <c r="N38" s="147"/>
    </row>
    <row r="39" spans="6:14" ht="15">
      <c r="F39" s="147"/>
      <c r="G39" s="159"/>
      <c r="H39" s="160"/>
      <c r="I39" s="90"/>
      <c r="J39" s="91"/>
      <c r="K39"/>
      <c r="L39"/>
      <c r="M39"/>
      <c r="N39" s="147"/>
    </row>
    <row r="40" spans="6:14" ht="15">
      <c r="F40" s="147"/>
      <c r="G40" s="159"/>
      <c r="H40" s="160"/>
      <c r="I40" s="90"/>
      <c r="J40" s="91"/>
      <c r="K40"/>
      <c r="L40"/>
      <c r="M40"/>
      <c r="N40" s="147"/>
    </row>
    <row r="41" spans="6:14" ht="15">
      <c r="F41" s="147"/>
      <c r="G41" s="159"/>
      <c r="H41" s="160"/>
      <c r="I41" s="90"/>
      <c r="J41" s="91"/>
      <c r="K41"/>
      <c r="L41"/>
      <c r="M41"/>
      <c r="N41" s="147"/>
    </row>
    <row r="42" spans="6:14" ht="15">
      <c r="F42" s="147"/>
      <c r="G42" s="159"/>
      <c r="H42" s="160"/>
      <c r="I42" s="90"/>
      <c r="J42" s="91"/>
      <c r="K42"/>
      <c r="L42"/>
      <c r="M42"/>
      <c r="N42" s="147"/>
    </row>
    <row r="43" spans="6:14" ht="15">
      <c r="F43" s="147"/>
      <c r="G43" s="159"/>
      <c r="H43" s="160"/>
      <c r="I43" s="90"/>
      <c r="J43" s="91"/>
      <c r="K43"/>
      <c r="L43"/>
      <c r="M43"/>
      <c r="N43" s="147"/>
    </row>
    <row r="44" spans="6:14" ht="15">
      <c r="F44" s="147"/>
      <c r="G44" s="159"/>
      <c r="H44" s="160"/>
      <c r="I44" s="90"/>
      <c r="J44" s="91"/>
      <c r="K44"/>
      <c r="L44"/>
      <c r="M44"/>
      <c r="N44" s="147"/>
    </row>
    <row r="45" spans="6:14" ht="15">
      <c r="F45" s="147"/>
      <c r="G45" s="159"/>
      <c r="H45" s="160"/>
      <c r="I45" s="90"/>
      <c r="J45" s="91"/>
      <c r="K45"/>
      <c r="L45"/>
      <c r="M45"/>
      <c r="N45" s="147"/>
    </row>
    <row r="46" spans="6:14" ht="15">
      <c r="F46" s="147"/>
      <c r="G46" s="159"/>
      <c r="H46" s="160"/>
      <c r="I46" s="90"/>
      <c r="J46" s="91"/>
      <c r="K46"/>
      <c r="L46"/>
      <c r="M46"/>
      <c r="N46" s="147"/>
    </row>
    <row r="47" spans="6:14" ht="15">
      <c r="F47" s="147"/>
      <c r="G47" s="159"/>
      <c r="H47" s="160"/>
      <c r="I47" s="90"/>
      <c r="J47" s="91"/>
      <c r="K47"/>
      <c r="L47"/>
      <c r="M47"/>
      <c r="N47" s="147"/>
    </row>
    <row r="48" spans="6:14" ht="15">
      <c r="F48" s="147"/>
      <c r="G48" s="159"/>
      <c r="H48" s="160"/>
      <c r="I48" s="90"/>
      <c r="J48" s="91"/>
      <c r="K48"/>
      <c r="L48"/>
      <c r="M48"/>
      <c r="N48" s="147"/>
    </row>
    <row r="49" spans="6:14" ht="15">
      <c r="F49" s="147"/>
      <c r="G49" s="159"/>
      <c r="H49" s="160"/>
      <c r="I49" s="90"/>
      <c r="J49" s="91"/>
      <c r="K49"/>
      <c r="L49"/>
      <c r="M49"/>
      <c r="N49" s="147"/>
    </row>
    <row r="50" spans="6:14" ht="15">
      <c r="F50" s="147"/>
      <c r="G50" s="159"/>
      <c r="H50" s="160"/>
      <c r="I50" s="90"/>
      <c r="J50" s="91"/>
      <c r="K50"/>
      <c r="L50"/>
      <c r="M50"/>
      <c r="N50" s="147"/>
    </row>
    <row r="51" spans="6:14" ht="15">
      <c r="F51" s="147"/>
      <c r="G51" s="159"/>
      <c r="H51" s="160"/>
      <c r="I51" s="90"/>
      <c r="J51" s="91"/>
      <c r="K51"/>
      <c r="L51"/>
      <c r="M51"/>
      <c r="N51" s="147"/>
    </row>
    <row r="52" spans="6:14" ht="15">
      <c r="F52" s="147"/>
      <c r="G52" s="159"/>
      <c r="H52" s="160"/>
      <c r="I52" s="90"/>
      <c r="J52" s="91"/>
      <c r="K52"/>
      <c r="L52"/>
      <c r="M52"/>
      <c r="N52" s="147"/>
    </row>
    <row r="53" spans="6:14" ht="15">
      <c r="F53" s="147"/>
      <c r="G53" s="159"/>
      <c r="H53" s="160"/>
      <c r="I53" s="90"/>
      <c r="J53" s="91"/>
      <c r="K53"/>
      <c r="L53"/>
      <c r="M53"/>
      <c r="N53" s="147"/>
    </row>
    <row r="54" spans="6:14" ht="15">
      <c r="F54" s="147"/>
      <c r="G54" s="162"/>
      <c r="H54" s="160"/>
      <c r="I54" s="90"/>
      <c r="J54" s="91"/>
      <c r="K54"/>
      <c r="L54"/>
      <c r="M54"/>
      <c r="N54" s="147"/>
    </row>
    <row r="55" spans="6:14" ht="15">
      <c r="F55" s="147"/>
      <c r="G55" s="162"/>
      <c r="H55" s="160"/>
      <c r="I55" s="90"/>
      <c r="J55" s="91"/>
      <c r="K55"/>
      <c r="L55"/>
      <c r="M55"/>
      <c r="N55" s="147"/>
    </row>
    <row r="56" spans="6:14" ht="15">
      <c r="F56" s="147"/>
      <c r="G56" s="162"/>
      <c r="H56" s="160"/>
      <c r="I56" s="90"/>
      <c r="J56" s="91"/>
      <c r="K56"/>
      <c r="L56"/>
      <c r="M56"/>
      <c r="N56" s="147"/>
    </row>
    <row r="57" spans="6:14" ht="15">
      <c r="F57" s="147"/>
      <c r="G57" s="162"/>
      <c r="H57" s="160"/>
      <c r="I57" s="90"/>
      <c r="J57" s="91"/>
      <c r="K57"/>
      <c r="L57"/>
      <c r="M57"/>
      <c r="N57" s="147"/>
    </row>
    <row r="58" spans="6:14" ht="15">
      <c r="F58" s="147"/>
      <c r="G58" s="162"/>
      <c r="H58" s="160"/>
      <c r="I58" s="90"/>
      <c r="J58" s="163"/>
      <c r="K58"/>
      <c r="L58"/>
      <c r="M58"/>
      <c r="N58" s="147"/>
    </row>
    <row r="59" spans="6:14" ht="15">
      <c r="F59" s="147"/>
      <c r="G59" s="162"/>
      <c r="H59" s="160"/>
      <c r="I59" s="90"/>
      <c r="J59" s="163"/>
      <c r="K59"/>
      <c r="L59"/>
      <c r="M59"/>
      <c r="N59" s="147"/>
    </row>
    <row r="60" spans="6:14" ht="15">
      <c r="F60" s="147"/>
      <c r="G60" s="162"/>
      <c r="H60" s="160"/>
      <c r="I60" s="90"/>
      <c r="J60" s="91"/>
      <c r="K60"/>
      <c r="L60"/>
      <c r="M60"/>
      <c r="N60" s="147"/>
    </row>
    <row r="61" spans="6:14" ht="15">
      <c r="F61" s="147"/>
      <c r="G61" s="162"/>
      <c r="H61" s="160"/>
      <c r="I61" s="90"/>
      <c r="J61" s="91"/>
      <c r="K61"/>
      <c r="L61"/>
      <c r="M61"/>
      <c r="N61" s="147"/>
    </row>
    <row r="62" spans="6:14" ht="52.5" customHeight="1">
      <c r="F62" s="147"/>
      <c r="G62" s="162"/>
      <c r="H62" s="160"/>
      <c r="I62" s="90"/>
      <c r="J62" s="91"/>
      <c r="K62"/>
      <c r="L62"/>
      <c r="M62"/>
      <c r="N62" s="147"/>
    </row>
    <row r="63" spans="6:14" ht="15">
      <c r="F63" s="147"/>
      <c r="G63" s="162"/>
      <c r="H63" s="160"/>
      <c r="I63" s="90"/>
      <c r="J63" s="91"/>
      <c r="K63"/>
      <c r="L63"/>
      <c r="M63"/>
      <c r="N63" s="147"/>
    </row>
    <row r="64" spans="6:14" ht="15">
      <c r="F64" s="147"/>
      <c r="G64" s="162"/>
      <c r="H64" s="160"/>
      <c r="I64" s="90"/>
      <c r="J64" s="91"/>
      <c r="K64"/>
      <c r="L64"/>
      <c r="M64"/>
      <c r="N64" s="147"/>
    </row>
    <row r="65" spans="6:14" ht="15">
      <c r="F65" s="147"/>
      <c r="G65" s="162"/>
      <c r="H65" s="160"/>
      <c r="I65" s="90"/>
      <c r="J65" s="91"/>
      <c r="K65"/>
      <c r="L65"/>
      <c r="M65"/>
      <c r="N65" s="147"/>
    </row>
    <row r="66" spans="6:14" ht="15">
      <c r="F66" s="147"/>
      <c r="G66" s="162"/>
      <c r="H66" s="160"/>
      <c r="I66" s="90"/>
      <c r="J66" s="91"/>
      <c r="K66"/>
      <c r="L66"/>
      <c r="M66"/>
      <c r="N66" s="147"/>
    </row>
    <row r="67" spans="6:14" ht="15">
      <c r="F67" s="147"/>
      <c r="G67" s="147"/>
      <c r="H67" s="147"/>
      <c r="I67"/>
      <c r="J67"/>
      <c r="K67"/>
      <c r="L67"/>
      <c r="M67"/>
      <c r="N67" s="147"/>
    </row>
    <row r="68" spans="6:14" ht="15">
      <c r="F68" s="147"/>
      <c r="G68" s="147"/>
      <c r="H68" s="147"/>
      <c r="I68"/>
      <c r="J68"/>
      <c r="K68"/>
      <c r="L68"/>
      <c r="M68"/>
      <c r="N68" s="147"/>
    </row>
    <row r="69" spans="6:14" ht="15">
      <c r="F69" s="147"/>
      <c r="G69" s="147"/>
      <c r="H69" s="147"/>
      <c r="I69"/>
      <c r="J69"/>
      <c r="K69"/>
      <c r="L69"/>
      <c r="M69"/>
      <c r="N69" s="147"/>
    </row>
    <row r="70" spans="1:14" ht="15">
      <c r="A70"/>
      <c r="B70"/>
      <c r="C70"/>
      <c r="D70"/>
      <c r="E70"/>
      <c r="F70" s="147"/>
      <c r="G70" s="147"/>
      <c r="H70" s="147"/>
      <c r="I70"/>
      <c r="J70"/>
      <c r="K70"/>
      <c r="L70"/>
      <c r="M70"/>
      <c r="N70" s="147"/>
    </row>
    <row r="71" spans="1:14" ht="15">
      <c r="A71"/>
      <c r="B71"/>
      <c r="C71"/>
      <c r="D71"/>
      <c r="E71"/>
      <c r="F71" s="147"/>
      <c r="G71" s="147"/>
      <c r="H71" s="147"/>
      <c r="I71"/>
      <c r="J71"/>
      <c r="K71"/>
      <c r="L71"/>
      <c r="M71"/>
      <c r="N71" s="147"/>
    </row>
    <row r="72" spans="1:14" ht="140.25">
      <c r="A72" s="87">
        <v>21</v>
      </c>
      <c r="B72" s="164"/>
      <c r="C72" s="86" t="s">
        <v>139</v>
      </c>
      <c r="D72" s="165">
        <v>1</v>
      </c>
      <c r="E72" s="166" t="s">
        <v>114</v>
      </c>
      <c r="F72" s="147"/>
      <c r="G72" s="147"/>
      <c r="H72" s="147"/>
      <c r="I72"/>
      <c r="J72"/>
      <c r="K72"/>
      <c r="L72"/>
      <c r="M72"/>
      <c r="N72" s="147"/>
    </row>
    <row r="73" spans="1:14" ht="140.25">
      <c r="A73" s="87">
        <v>21</v>
      </c>
      <c r="B73" s="164"/>
      <c r="C73" s="86" t="s">
        <v>140</v>
      </c>
      <c r="D73" s="167">
        <v>1</v>
      </c>
      <c r="E73" s="166" t="s">
        <v>114</v>
      </c>
      <c r="F73" s="147"/>
      <c r="G73" s="147"/>
      <c r="H73" s="147"/>
      <c r="I73"/>
      <c r="J73"/>
      <c r="K73"/>
      <c r="L73"/>
      <c r="M73"/>
      <c r="N73" s="147"/>
    </row>
    <row r="74" spans="1:14" ht="171">
      <c r="A74" s="87">
        <v>25</v>
      </c>
      <c r="B74" s="164"/>
      <c r="C74" s="86" t="s">
        <v>141</v>
      </c>
      <c r="D74" s="167">
        <v>1</v>
      </c>
      <c r="E74" s="166" t="s">
        <v>114</v>
      </c>
      <c r="F74" s="147"/>
      <c r="G74" s="147"/>
      <c r="H74" s="147"/>
      <c r="I74"/>
      <c r="J74"/>
      <c r="K74"/>
      <c r="L74"/>
      <c r="M74"/>
      <c r="N74" s="147"/>
    </row>
    <row r="75" spans="6:14" ht="15">
      <c r="F75" s="147"/>
      <c r="G75" s="162"/>
      <c r="H75" s="160"/>
      <c r="I75" s="90"/>
      <c r="J75" s="91"/>
      <c r="N75" s="147"/>
    </row>
    <row r="76" spans="6:14" ht="15">
      <c r="F76" s="147"/>
      <c r="G76" s="162"/>
      <c r="H76" s="160"/>
      <c r="I76" s="90"/>
      <c r="J76" s="91"/>
      <c r="N76" s="147"/>
    </row>
    <row r="77" spans="6:14" ht="15">
      <c r="F77" s="147"/>
      <c r="G77" s="162"/>
      <c r="H77" s="160"/>
      <c r="I77" s="90"/>
      <c r="J77" s="91"/>
      <c r="N77" s="147"/>
    </row>
    <row r="78" spans="6:14" ht="15">
      <c r="F78" s="147"/>
      <c r="G78" s="147"/>
      <c r="H78" s="147"/>
      <c r="N78" s="147"/>
    </row>
    <row r="79" spans="6:14" ht="15">
      <c r="F79" s="147"/>
      <c r="G79" s="147"/>
      <c r="H79" s="147"/>
      <c r="N79" s="147"/>
    </row>
    <row r="80" spans="6:14" ht="15">
      <c r="F80" s="147"/>
      <c r="G80" s="147"/>
      <c r="H80" s="147"/>
      <c r="N80" s="147"/>
    </row>
    <row r="81" spans="6:14" ht="15">
      <c r="F81" s="147"/>
      <c r="G81" s="147"/>
      <c r="H81" s="147"/>
      <c r="N81" s="147"/>
    </row>
    <row r="82" spans="6:14" ht="15">
      <c r="F82" s="147"/>
      <c r="G82" s="147"/>
      <c r="H82" s="147"/>
      <c r="N82" s="147"/>
    </row>
    <row r="83" spans="1:14" ht="140.25">
      <c r="A83" s="87">
        <v>21</v>
      </c>
      <c r="B83" s="164"/>
      <c r="C83" s="86" t="s">
        <v>139</v>
      </c>
      <c r="D83" s="165">
        <v>1</v>
      </c>
      <c r="E83" s="166" t="s">
        <v>114</v>
      </c>
      <c r="F83" s="147"/>
      <c r="G83" s="147"/>
      <c r="H83" s="147"/>
      <c r="N83" s="147"/>
    </row>
    <row r="84" spans="1:14" ht="140.25">
      <c r="A84" s="87">
        <v>21</v>
      </c>
      <c r="B84" s="164"/>
      <c r="C84" s="86" t="s">
        <v>140</v>
      </c>
      <c r="D84" s="167">
        <v>1</v>
      </c>
      <c r="E84" s="166" t="s">
        <v>114</v>
      </c>
      <c r="F84" s="147"/>
      <c r="G84" s="147"/>
      <c r="H84" s="147"/>
      <c r="N84" s="147"/>
    </row>
    <row r="85" spans="1:14" ht="171">
      <c r="A85" s="87">
        <v>25</v>
      </c>
      <c r="B85" s="164"/>
      <c r="C85" s="86" t="s">
        <v>141</v>
      </c>
      <c r="D85" s="167">
        <v>1</v>
      </c>
      <c r="E85" s="166" t="s">
        <v>114</v>
      </c>
      <c r="F85" s="147"/>
      <c r="G85" s="147"/>
      <c r="H85" s="147"/>
      <c r="N85" s="147"/>
    </row>
  </sheetData>
  <sheetProtection selectLockedCells="1" selectUnlockedCells="1"/>
  <mergeCells count="3">
    <mergeCell ref="F1:G1"/>
    <mergeCell ref="H1:I1"/>
    <mergeCell ref="J2:K2"/>
  </mergeCells>
  <printOptions horizontalCentered="1"/>
  <pageMargins left="0.7875" right="0.39375" top="1.18125" bottom="0.7875" header="0.39375" footer="0.39375"/>
  <pageSetup horizontalDpi="300" verticalDpi="300" orientation="landscape" paperSize="9" r:id="rId1"/>
  <headerFooter alignWithMargins="0">
    <oddHeader>&amp;L&amp;"Arial Narrow,Általános"&amp;8Hungaroproject Mérnökiroda Kft.
székhely: 1016 Bp., Naphegy u. 38.
iroda: 1146 Bp., Hungária krt. 140-144.&amp;R&amp;"Arial Narrow,Általános"&amp;8telefon: 471-5101, Fax: 471-5102
e-mail: hpm@hungaroproject.hu
internet: www.hungaroproject</oddHeader>
    <oddFooter>&amp;L&amp;"Arial Narrow,Általános"&amp;8&amp;A&amp;C&amp;8 2017. január 20.
&amp;"Arial Narrow,Általános"&amp;P/&amp;N&amp;R&amp;"Arial Narrow,Általános"&amp;8Munkaszám: 2016-064
Verzió: 00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Szász Ibolya</cp:lastModifiedBy>
  <dcterms:modified xsi:type="dcterms:W3CDTF">2017-08-15T13:46:12Z</dcterms:modified>
  <cp:category/>
  <cp:version/>
  <cp:contentType/>
  <cp:contentStatus/>
</cp:coreProperties>
</file>