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91" activeTab="1"/>
  </bookViews>
  <sheets>
    <sheet name="Záradék" sheetId="1" r:id="rId1"/>
    <sheet name="Összesítő" sheetId="2" r:id="rId2"/>
    <sheet name="Felvonulási létesítmények" sheetId="3" r:id="rId3"/>
    <sheet name="Zsaluzás és állványozás" sheetId="4" r:id="rId4"/>
    <sheet name="Költségtérítések" sheetId="5" r:id="rId5"/>
    <sheet name="Irtás, föld- és sziklamunka" sheetId="6" r:id="rId6"/>
    <sheet name="Síkalapozás" sheetId="7" r:id="rId7"/>
    <sheet name="Helyszíni beton és vasbeton mun" sheetId="8" r:id="rId8"/>
    <sheet name="Falazás és egyéb kőművesmunka" sheetId="9" r:id="rId9"/>
    <sheet name="Ácsmunka" sheetId="10" r:id="rId10"/>
    <sheet name="Vakolás és rabicolás" sheetId="11" r:id="rId11"/>
    <sheet name="Szárazépítés" sheetId="12" r:id="rId12"/>
    <sheet name="Tetőfedés" sheetId="13" r:id="rId13"/>
    <sheet name="Hideg- és melegburkolatok készí" sheetId="14" r:id="rId14"/>
    <sheet name="Bádogozás" sheetId="15" r:id="rId15"/>
    <sheet name="Fa- és műanyag szerkezet elhely" sheetId="16" r:id="rId16"/>
    <sheet name="Fém nyílászáró és épületlakatos" sheetId="17" r:id="rId17"/>
    <sheet name="Felületképzés" sheetId="18" r:id="rId18"/>
    <sheet name="Szigetelés" sheetId="19" r:id="rId19"/>
  </sheets>
  <definedNames/>
  <calcPr fullCalcOnLoad="1"/>
</workbook>
</file>

<file path=xl/sharedStrings.xml><?xml version="1.0" encoding="utf-8"?>
<sst xmlns="http://schemas.openxmlformats.org/spreadsheetml/2006/main" count="784" uniqueCount="423">
  <si>
    <t xml:space="preserve">Név :                                  </t>
  </si>
  <si>
    <t xml:space="preserve">                                       </t>
  </si>
  <si>
    <t xml:space="preserve">Nyíregyháza Megyi Jogú Város Önkorm.   </t>
  </si>
  <si>
    <t xml:space="preserve">Cím :                                  </t>
  </si>
  <si>
    <t xml:space="preserve"> Kelt:      2017. január 11.           </t>
  </si>
  <si>
    <t xml:space="preserve">4400 Nyíregyháza, Kossuth tér 1.       </t>
  </si>
  <si>
    <t xml:space="preserve">A munka leírása:                       </t>
  </si>
  <si>
    <t xml:space="preserve"> Készítette   : B5 Építészstúdió Kft   </t>
  </si>
  <si>
    <t xml:space="preserve">Sóstói Múzeumfalu fejlesztés - Turizmusfejlesztés                             </t>
  </si>
  <si>
    <t xml:space="preserve">Új Látogató Központ kialakítása - hrsz: 15049                                     </t>
  </si>
  <si>
    <t xml:space="preserve">Építészet                                                                     </t>
  </si>
  <si>
    <t xml:space="preserve">Készült:           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</si>
  <si>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</si>
  <si>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</si>
  <si>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</si>
  <si>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</si>
  <si>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</si>
  <si>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</si>
  <si>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</si>
  <si>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</si>
  <si>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</si>
  <si>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</si>
  <si>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</si>
  <si>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</si>
  <si>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</si>
  <si>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</si>
  <si>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Felvonulási létesítmények</t>
  </si>
  <si>
    <t>Zsaluzás és állványozás</t>
  </si>
  <si>
    <t>Költségtérítések</t>
  </si>
  <si>
    <t>Irtás, föld- és sziklamunka</t>
  </si>
  <si>
    <t>Síkalapozás</t>
  </si>
  <si>
    <t>Helyszíni beton és vasbeton munka</t>
  </si>
  <si>
    <t>Falazás és egyéb kőművesmunka</t>
  </si>
  <si>
    <t>Ácsmunka</t>
  </si>
  <si>
    <t>Vakolás és rabicolás</t>
  </si>
  <si>
    <t>Szárazépítés</t>
  </si>
  <si>
    <t>Tetőfedés</t>
  </si>
  <si>
    <t>Hideg- és melegburkolatok készítése, aljzat előkészítés</t>
  </si>
  <si>
    <t>Bádogozás</t>
  </si>
  <si>
    <t>Fa- és műanyag szerkezet elhelyezése</t>
  </si>
  <si>
    <t>Fém nyílászáró és épületlakatos-szerkezet elhelyezése</t>
  </si>
  <si>
    <t>Felületképzés</t>
  </si>
  <si>
    <t>Szigetelés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</si>
  <si>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</si>
  <si>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</si>
  <si>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</si>
  <si>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</si>
  <si>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</si>
  <si>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</si>
  <si>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</si>
  <si>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</si>
  <si>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</si>
  <si>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</si>
  <si>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12-021-1.1-0121601</t>
  </si>
  <si>
    <t>Ideiglenes kerítés, mobil kerítés elhelyezése (tartozékokkal) STEELVENT ST11/11 csőkeretes előhorganyzott mobilkerítés, szélesség: 3500 mm, magasság: 2000 mm, huzalátmérő: 3,5 mm, hálóosztás: 100x300 mm</t>
  </si>
  <si>
    <t>m</t>
  </si>
  <si>
    <t>12-021-1.2-0121602</t>
  </si>
  <si>
    <t>Ideiglenes kerítés, mobil kerítéskapu elhelyezése (tartozékokkal) STEELVENT ST11/12 csőkeretes előhorganyzott kapuelem, szélesség: 3500 mm, magasság: 2000 mm, huzalátmérő: 3,5 mm, hálóosztás: 100x300 mm</t>
  </si>
  <si>
    <t>db</t>
  </si>
  <si>
    <t>Munkanem összesen:</t>
  </si>
  <si>
    <t>15-012-6.1</t>
  </si>
  <si>
    <r>
      <t>Homlokzati csőállvány állítása állványcsőből mint munkaállvány, szintenkénti pallóterítéssel, korláttal, lábdeszkával, kétlábas, 0,60-0,90 m padlószélességgel, munkapadló távolság 2,00 m, 2,00 kN/m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terhelhetőséggel, állványépítés MSZ és</t>
    </r>
  </si>
  <si>
    <t>m2</t>
  </si>
  <si>
    <t>alkalmazástechnikai kézikönyv szerint, 6,00 m munkapadló magasságig</t>
  </si>
  <si>
    <t>15-012-6.2</t>
  </si>
  <si>
    <t>alkalmazástechnikai kézikönyv szerint, 6,01-12,00 m munkapadló magasság között</t>
  </si>
  <si>
    <t>15-016-2.1-0023128</t>
  </si>
  <si>
    <r>
      <t>Guruló állvány, 2,50x1,50 m-es járólappal, 2,00 kN/m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terhelhetőséggel, 4,6 m járólapmagasság (típus: 745071) KRAUSE guruló állvány 2,50x1,5 m-es járólappal, 2,00 kN/m2 terhelhetőséggel, 4,6 m járólapmagasság (típus: 745071)</t>
    </r>
  </si>
  <si>
    <t>19-010-1.11.1.1</t>
  </si>
  <si>
    <t>Általános teendők megvalósulás szakaszában, ellenőrző mérések, épületek műszeres kitűzése,tervezői művezetés</t>
  </si>
  <si>
    <t>19-010-1.21.2</t>
  </si>
  <si>
    <t>Általános teendők befejezés szakaszában, megvalósulási tervdokumentáció elkészítése</t>
  </si>
  <si>
    <t>19-010-1.21.4</t>
  </si>
  <si>
    <t>Általános teendők befejezés szakaszában, kezelő személyzet oktatása</t>
  </si>
  <si>
    <t>19-090-1</t>
  </si>
  <si>
    <t>Építmények átadás előtti utolsó takarítása (pipere)</t>
  </si>
  <si>
    <t>21-002-1.1</t>
  </si>
  <si>
    <t xml:space="preserve">Humuszos termőréteg, termőföld leszedése, terítése gépi erővel, 18%-os terephajlásig, bármilyen talajban, szállítással, </t>
  </si>
  <si>
    <t>m3</t>
  </si>
  <si>
    <t>21-004-1.1.1</t>
  </si>
  <si>
    <t>Műtárgyakkal, épületekkel közvetlenül összefüggő feltöltések és előfeltöltések készítése tömörítés nélkül, gépi erővel, kiegészítő kézi munkával I-IV. oszt. talajban, szállítással: 10,0 m-ig</t>
  </si>
  <si>
    <t>21-004-5.1.1.1</t>
  </si>
  <si>
    <t>Tükörkészítés tömörítés nélkül, sík felületen gépi erővel, kiegészítő kézi munkával talajosztály: I-IV.</t>
  </si>
  <si>
    <t>21-003-7.1.1.1</t>
  </si>
  <si>
    <t>Munkagödör földkiemelés épületek és műtárgyak helyén bármely konzisztenciájú,I-IV.oszt talajban gépi erővel,kiegészítő földmunkával,szállítással</t>
  </si>
  <si>
    <t>21-011-1.2.1</t>
  </si>
  <si>
    <t>Fejtett föld felrakása szállítóeszközre, géppel, talajosztály I-IV.</t>
  </si>
  <si>
    <t>21-011-7.2-0120015</t>
  </si>
  <si>
    <t>Feltöltések alap- és lábazati falak közé és alagsori vagy alá nem pincézett földszinti padozatok alá, az anyag szétterítésével, mozgatásával, kézi döngöléssel, osztályozatlan kavicsból Nyers homokos kavics, NHK 0/63 Q-TT, Nyékládháza</t>
  </si>
  <si>
    <t>21-011-11.7</t>
  </si>
  <si>
    <r>
      <t>Építési törmelék konténeres elszállítása, lerakása, lerakóhelyi díjjal, 10,0 m</t>
    </r>
    <r>
      <rPr>
        <vertAlign val="superscript"/>
        <sz val="10"/>
        <color indexed="8"/>
        <rFont val="Times New Roman CE"/>
        <family val="1"/>
      </rPr>
      <t>3</t>
    </r>
    <r>
      <rPr>
        <sz val="10"/>
        <color indexed="8"/>
        <rFont val="Times New Roman CE"/>
        <family val="1"/>
      </rPr>
      <t>-es konténerbe</t>
    </r>
  </si>
  <si>
    <t>23-003-11.1-0112210</t>
  </si>
  <si>
    <r>
      <t>Szerelőbeton készítése, .....minőségű betonból 8 cm vastagságig C12/15 - X0b(H) képlékeny kavicsbeton keverék CEM 32,5 pc. D</t>
    </r>
    <r>
      <rPr>
        <vertAlign val="subscript"/>
        <sz val="10"/>
        <color indexed="8"/>
        <rFont val="Times New Roman CE"/>
        <family val="1"/>
      </rPr>
      <t>max</t>
    </r>
    <r>
      <rPr>
        <sz val="10"/>
        <color indexed="8"/>
        <rFont val="Times New Roman CE"/>
        <family val="1"/>
      </rPr>
      <t xml:space="preserve"> = 16 mm, m = 6,5 finomsági modulussal</t>
    </r>
  </si>
  <si>
    <t>31-000-5.2.1</t>
  </si>
  <si>
    <t>Oszlop, pillér bontása, vasbetonból, C16/20 betonminőségig</t>
  </si>
  <si>
    <t>31-000-11.1.1</t>
  </si>
  <si>
    <t>Acél lépcső bontása</t>
  </si>
  <si>
    <t>klt</t>
  </si>
  <si>
    <t>31-000-13.2</t>
  </si>
  <si>
    <t>Beton aljzatok, járdák bontása 10 cm vastagságig, kavicsbetonból, salakbetonból (földszint és emelet aljzat bontása, szerelőbeton bontása, járda bontása)burkolatokkal együtt</t>
  </si>
  <si>
    <t>31-030-11.1.1.1-0112110</t>
  </si>
  <si>
    <t>Beton aljzat készítése helyszínen kevert betonból, kézi továbbítással és bedolgozással, merev aljzatra, tartószerkezetre léccel lehúzva, kavicsbetonból, C 8/10 - C 16/20 kissé képlékeny konzisztenciájú betonból, 6 cm vastagságig C12/15 - X0b(H) kissé</t>
  </si>
  <si>
    <r>
      <t>képlékeny kavicsbeton keverék CEM 32,5 pc. D</t>
    </r>
    <r>
      <rPr>
        <vertAlign val="subscript"/>
        <sz val="10"/>
        <color indexed="8"/>
        <rFont val="Times New Roman CE"/>
        <family val="1"/>
      </rPr>
      <t>max</t>
    </r>
    <r>
      <rPr>
        <sz val="10"/>
        <color indexed="8"/>
        <rFont val="Times New Roman CE"/>
        <family val="1"/>
      </rPr>
      <t xml:space="preserve"> = 16 mm, m = 6,4 finomsági modulussal</t>
    </r>
  </si>
  <si>
    <t>31-030-11.1.1.2-0112110</t>
  </si>
  <si>
    <t>Beton aljzat készítése helyszínen kevert betonból, kézi továbbítással és bedolgozással, merev aljzatra, tartószerkezetre léccel lehúzva, kavicsbetonból, C 8/10 - C 16/20 kissé képlékeny konzisztenciájú betonból, 6 cm vastagság felett C12/15 - X0b(H) kissé</t>
  </si>
  <si>
    <t>31-032-1.4-0212517</t>
  </si>
  <si>
    <t>Felület-előkészítés fóliaterítés csúsztató vagy úsztatórétegre kerülő esztrichek készítését megelőzően, egy rétegben LB-Knauf Választófólia, Csz.: K00841001</t>
  </si>
  <si>
    <t>31-032-1.5-0110486</t>
  </si>
  <si>
    <t>Felület-előkészítés dilatációs sáv kialakítása falak és egyéb felmenő szerkezetek mentén, az esztrichréteg készítését megelőzően, 0,5 -1,5 cm szélességben BACHL Nikecell RS szegélyelem dilatációs elválasztó csík, 10x100 mm</t>
  </si>
  <si>
    <t>0,4 mm PE választófólia elhelyezése</t>
  </si>
  <si>
    <t>33-000-1.1.2.1.2</t>
  </si>
  <si>
    <t>Teherhordó és kitöltő falazat bontása, égetett agyag-kerámia termékekből, falazóblokkból, bármilyen falvastagsággal, falazó, meszes cementhabarcsból</t>
  </si>
  <si>
    <t>33-000-21.1.1.2.2.1</t>
  </si>
  <si>
    <t>Válaszfal bontása, égetett agyag-kerámia termékekből, erősítő pillérrel vagy erősítő pillér nélkül falazva, üreges kerámia válaszfaltéglából, 10 cm vastagságig, falazó, cementes mészhabarcsból falazva</t>
  </si>
  <si>
    <t>33-000-31.1.2</t>
  </si>
  <si>
    <t>Nyílásbontás, égetett-agyag kerámia falazóblokk téglafalban</t>
  </si>
  <si>
    <t>33-001-1.1.3.3.1.2.3-0127585</t>
  </si>
  <si>
    <t>Teherhordó és kitöltő falazat készítése, égetett agyag-kerámia termékekből, síkracsiszolt nútféderes elemekből, 300 mm falvastagságban, 300x250x249 mm-es méretű kézi falazóblokkból, feles elem felhasználásával, ragasztóhabba falazva POROTHERM Profi</t>
  </si>
  <si>
    <t>Dryfix 30 K belső teherhordó fal, 300x250x249 mm, Dryfix extra ragasztóhabbal</t>
  </si>
  <si>
    <t>33-011-1.1.2.1.2.1.2-2132106</t>
  </si>
  <si>
    <t>Válaszfal építése, égetett agyag-kerámia termékekből, nútféderes elemekből, 100 mm falvastagságban, 500x238x100 mm-es méretű válaszfallapból, falazó, meszes cementhabarcsba falazva POROTHERM 10 N+F válaszfallap, 500x238x100 mm, M 2,5 (Hf30-cm) falazó,</t>
  </si>
  <si>
    <t>meszes cementhabarcs</t>
  </si>
  <si>
    <t>33-091-1.1.1-2110002</t>
  </si>
  <si>
    <t>Teherhordó és kitöltő falazat, égetett agyag-kerámia termékekből, nyílásbefalazás, nyílásszűkítés vagy kisebb falpótlások, 250 mm és ennél vastagabb falban csorbázatvéséssel, nyílásbefalazás, nyílásszűkítés vagy kisebb falpótlások, Kisméretű tömör tégla</t>
  </si>
  <si>
    <t>250x120x65 mm I.o. M 1 (Hf10-mc) falazó, cementes mészhabarcs</t>
  </si>
  <si>
    <t>35-000-1.1</t>
  </si>
  <si>
    <r>
      <t>Fa tetőszerkezet bontása 0,036 m</t>
    </r>
    <r>
      <rPr>
        <vertAlign val="superscript"/>
        <sz val="10"/>
        <color indexed="8"/>
        <rFont val="Times New Roman CE"/>
        <family val="1"/>
      </rPr>
      <t>3</t>
    </r>
    <r>
      <rPr>
        <sz val="10"/>
        <color indexed="8"/>
        <rFont val="Times New Roman CE"/>
        <family val="1"/>
      </rPr>
      <t>/m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famennyiségig</t>
    </r>
  </si>
  <si>
    <t>35-000-2.1</t>
  </si>
  <si>
    <t>Tetőlécezés bontása bármely egyszeres hornyolt cserépfedés alatt</t>
  </si>
  <si>
    <t>35-000-4</t>
  </si>
  <si>
    <t>Tetődeszkázat bontása</t>
  </si>
  <si>
    <t>35-000-5.5</t>
  </si>
  <si>
    <t>Födémszerkezet oromdeszka bontása</t>
  </si>
  <si>
    <t>35-001-1.5-0680041</t>
  </si>
  <si>
    <r>
      <t>Fa tetőszerkezetek bármely rendszerben faragott (fűrészelt) fából, 0,037-0,042 m</t>
    </r>
    <r>
      <rPr>
        <vertAlign val="superscript"/>
        <sz val="10"/>
        <color indexed="8"/>
        <rFont val="Times New Roman CE"/>
        <family val="1"/>
      </rPr>
      <t>3</t>
    </r>
    <r>
      <rPr>
        <sz val="10"/>
        <color indexed="8"/>
        <rFont val="Times New Roman CE"/>
        <family val="1"/>
      </rPr>
      <t>/m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bedolgozott famennyiség között Fűrészelt gerenda 150x200-300x300 mm 3-6.5 m I.o.</t>
    </r>
  </si>
  <si>
    <t>35-002-3-0113026</t>
  </si>
  <si>
    <t>Párafékező, párazáró fólia terítése 15 cm-es átfedéssel MASTERPLAST Masterfol Soft Alu hagyományos PE hálóval erősített PE tetőfólia hőtükörrel, W1, Cikkszám: 0207-0101505E</t>
  </si>
  <si>
    <t>35-002-5.2-0113009</t>
  </si>
  <si>
    <t>Páraáteresztő, vízzáró szellőzőszőnyeg elhelyezése deszkaborításon, sík fémlemezfedés alá, átlapolva, ragasztószalaggal folytonosítva MASTERPLAST Mastermax Metal páraáteresztő, vízzáró membrán, felső réteg PP szellőző szőnyeg, Sd=0,03m, Cikkszám:</t>
  </si>
  <si>
    <t>0202-04015037</t>
  </si>
  <si>
    <t>35-004-1.3</t>
  </si>
  <si>
    <t>Deszkázás ereszdeszkázás gyalult, hornyolt deszkával, hajópadlóval</t>
  </si>
  <si>
    <t>Deszkaaljzat lemezfedés alá</t>
  </si>
  <si>
    <t>35-004-1.4</t>
  </si>
  <si>
    <t>Deszkázás homlokdeszka léctagozattal, gyalulva, 30 cm szélességig</t>
  </si>
  <si>
    <t>35-003-1.6</t>
  </si>
  <si>
    <t>Tetőlécezés tetőfelület ellenlécezésének elkészítése</t>
  </si>
  <si>
    <t>35-002-6.2-0110271</t>
  </si>
  <si>
    <t xml:space="preserve">Páraáteresztő, vízzáró alátétfólia elhelyezése,  teljes szarufaköz magasságot kitöltő hőszigetelés esetére, 0,02 Sd értékkel, ragasztószalaggal folytonosítva az esetleges  sérülések javítására TYVEK SOLID-50 páraáteresztő, vízzáró alátétfólia, antireflex </t>
  </si>
  <si>
    <t>felülettel,  80 g/m2 Sd=0,02 m; Cikkszám: TYVD14514890</t>
  </si>
  <si>
    <t>35-011-1.3.2-0251013</t>
  </si>
  <si>
    <t>Faanyag gomba és rovarkártevő elleni megelőző, egyidejűleg égéskésleltető védelme merítéses, bemártásos, fürösztéses technológiával felhordott anyaggal PYRONATUR faanyag rovar, gomba és tűz elleni védőszer</t>
  </si>
  <si>
    <t>36-000-1.1.2</t>
  </si>
  <si>
    <t>Vakolat leverése oldalfalról vagy mennyezetről 1,5 cm vastagságig falazó, meszes cementhabarcs</t>
  </si>
  <si>
    <t>36-000-1.3</t>
  </si>
  <si>
    <t>Vakolat leverése homlokzatról 2,5 cm vastagságig</t>
  </si>
  <si>
    <t>36-002-4-0415917</t>
  </si>
  <si>
    <t>Vékonyvakolat alapozók felhordása, kézi erővel Baumit Univerzális alapozó Cikkszám: 960125, vakolt felületre</t>
  </si>
  <si>
    <t>36-002-11.2-0412852</t>
  </si>
  <si>
    <t>Tapadóhíd képzése gyári zsákos gúzanyaggal, gépi erővel LB-Knauf KONTAKT VP gúzoló, gépi, Csz: K00301101</t>
  </si>
  <si>
    <t>36-003-1.2.1.1.1-0414717</t>
  </si>
  <si>
    <t>Oldalfalvakolat készítése, gépi felhordással, zsákos kiszerelésű szárazhabarcsból, sima, normál mész-cement vakolat, 1 cm vastagságban LB-Knauf MP 501 W gépi alapvakolat, "501-es" fehér, Cikkszám: K00335011</t>
  </si>
  <si>
    <t>36-007-9.2-0415421</t>
  </si>
  <si>
    <t>Lábazati vakolatok; díszítő és lábazati műgyantás kötőanyagú vakolatréteg felhordása, kézi erővel, vödrös kiszerelésű anyagból Baumit MosaikTop (Baumit Mozaik) vakolat 2 mm-es szemcseméret, 24 féle szín, Cikkszám: 255201 Baumit M330</t>
  </si>
  <si>
    <t>36-005-21.2.2.2-0415340</t>
  </si>
  <si>
    <t xml:space="preserve">Vékonyvakolatok, színvakolatok felhordása alapozott, előkészített felületre, vödrös kiszerelésű anyagból, vizes bázisú, műgyanta kötőanyagú vékonyvakolat készítése, egy rétegben, 1,5-2,5 mm-es szemcsemérettel Baumit GranoporTop (Baumit Granopor) vakolat, </t>
  </si>
  <si>
    <t>dörzsölt 2 mm, fehér Cikkszám: 255106 Törtfehér Baumit 0018</t>
  </si>
  <si>
    <t>36-005-21.2.2.2-0415341</t>
  </si>
  <si>
    <t>dörzsölt 2 mm, 9, 8, 7, 6 színcsoport Világos beige Baumit 0348</t>
  </si>
  <si>
    <t>36-005-21.2.2.2-0415342</t>
  </si>
  <si>
    <t>dörzsölt 2 mm, 5, 4, 3 színcsoport Sötét beige Baumit 0344</t>
  </si>
  <si>
    <t>36-051-1.1-0191008</t>
  </si>
  <si>
    <t>Beltéri vakolóprofilok elhelyezése, horganyzott acélból, alumíniumból, polisztirolból, rozsdamentes acélból, 1 - 20 mm vakolatvastagsághoz, pozitív sarkokra PROTEKTOR beltéri vakolóprofil pozitív sarkokra 10 mm vakolathoz, horganyzott acél, Cikkszám: 1015</t>
  </si>
  <si>
    <t>36-051-6.2.1-0149064</t>
  </si>
  <si>
    <t>Kültéri vakolóprofilok elhelyezése, utólagos (táblás) hőszigetelő rendszerhez (EPS), polisztirol,PVC,alumínium,rozsdam.acél,horg.acél, üvegszövet, 30 - 160 mm hőszigeteléshez, pozitív sarkokra MASTERPLAST Thermomaster PVC élvédő 10+10 cm üvegszövet</t>
  </si>
  <si>
    <t>hálóval, Cikkszám: 0107-10100000</t>
  </si>
  <si>
    <t>36-051-6.2.3-0191838</t>
  </si>
  <si>
    <t xml:space="preserve">Kültéri vakolóprofilok elhelyezése, utólagos (táblás) hőszigetelő rendszerhez (EPS), rozsdamentes acélból, alumíniumból, 30 - 160 mm hőszigeteléshez, lábazati indító profilok egyenes falakhoz PROTEKTOR kültéri lábazati indító profil egyenes falhoz 100 mm </t>
  </si>
  <si>
    <t>utólagos hőszigeteléshez, rozsdamentes acél, Cikkszám: 2150</t>
  </si>
  <si>
    <t>39-003-1.2.1.1.1-0120012</t>
  </si>
  <si>
    <r>
      <t>Szerelt gipszkarton álmennyezet fém vázszerkezetre (duplasoros), választható függesztéssel, csavarfejek és illesztések alapglettelve (Q2 minőségben),  nem látszó bordázattal, 40 cm bordatávolsággal (CD60/27), 10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összefüggő felületig, 1 rtg. normál 12,5</t>
    </r>
  </si>
  <si>
    <t>mm vtg. gipszkarton borítással RIGIPS normál építőlemez RB 12,5 mm, függesztő huzallal</t>
  </si>
  <si>
    <t>39-003-1.2.1.2.1-0120021</t>
  </si>
  <si>
    <r>
      <t>Szerelt gipszkarton álmennyezet fém vázszerkezetre (duplasoros), választható függesztéssel, csavarfejek és illesztések alapglettelve (Q2 minőségben),  nem látszó bordázattal, 40 cm bordatávolsággal (CD60/27), 10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összefüggő felületig, 1 rtg. impregnált</t>
    </r>
  </si>
  <si>
    <t>12,5 mm vtg. gipszkarton borítással RIGIPS impregnált építőlemez RBI 12,5 mm, függesztő huzallal 60x60-as látszóborddás kazettás betéttel</t>
  </si>
  <si>
    <t>39-003-1.2.1.9.2.2-1140121</t>
  </si>
  <si>
    <r>
      <t>Szerelt gipszkarton álmennyezet fém vázszerkezetre (duplasoros), választható függesztéssel, csavarfejek és illesztések alapglettelve (Q2 minőségben),  nem látszó bordázattal, 40 cm bordatávolsággal (CD60/27), 10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összefüggő felületig, speciális</t>
    </r>
  </si>
  <si>
    <t>gipszkarton lapok, 1 rtg-ben derékszögű élképzéssel, RF 15 + 12,5 mm vtg. gipszkarton borítással Rigips RF 15 + Rigips Rigiton 8/18 szabályos mintázatú, perforált akusztikus lap, perforált felület: 15,5%, 1188x1998x12,5 mm, nóniusz függesztővel</t>
  </si>
  <si>
    <t>39-003-1.2.1.7.2-1120032</t>
  </si>
  <si>
    <r>
      <t>Szerelt gipszkarton álmennyezet fém vázszerkezetre (duplasoros), választható függesztéssel, csavarfejek és illesztések alapglettelve (Q2 minőségben),  nem látszó bordázattal, 40 cm bordatávolsággal (CD60/27), 10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összefüggő felületig, 2 rtg. tűzgátló RB</t>
    </r>
  </si>
  <si>
    <t>12,5 + RF15 mm vtg. gipszkarton borítással RIGIPS tűzgátló építőlemez RF 15,0 mm, nóniusz függesztővel EI30</t>
  </si>
  <si>
    <t>39-005-2.1.2-0120032</t>
  </si>
  <si>
    <r>
      <t>Szabadon álló előtétfal készítése, üveggyapot szigetelőanyag kitöltéssel, 1 rtg. gipszkarton borítással, 75 mm széles profilvázra szerelve RIGIPS 1 rtg. RF 15 tűzgátló gipszkarton + 50 mm szigetelőanyag (11 kg/m</t>
    </r>
    <r>
      <rPr>
        <vertAlign val="superscript"/>
        <sz val="10"/>
        <color indexed="8"/>
        <rFont val="Times New Roman CE"/>
        <family val="1"/>
      </rPr>
      <t>3</t>
    </r>
    <r>
      <rPr>
        <sz val="10"/>
        <color indexed="8"/>
        <rFont val="Times New Roman CE"/>
        <family val="1"/>
      </rPr>
      <t>), Th=0,5 óra</t>
    </r>
  </si>
  <si>
    <t>39-003-21.4.2-0092087</t>
  </si>
  <si>
    <t>Kiegészítő és mellékmunkák, felár szálas hőszigetelés elhelyezésére, álmennyezet felett, 40 mm vastagság felett ROCKWOOL Airrock ND FB1 kőzetgyapot lemez, fekete üvegfátyol kasírozással 2x100 mm</t>
  </si>
  <si>
    <t>41-000-4</t>
  </si>
  <si>
    <t>Cserépfedés bontása (bármely rendszerű)</t>
  </si>
  <si>
    <t>41-011-1.3.1-0412320</t>
  </si>
  <si>
    <t>Csöves hófogó elhelyezése (csőtoldó és záróelem nélkül), korcolt acéllemezfedésnél, egycsöves kivitelben LINDAB Protectline egycsöves hófogó rendszer korcolt síklemezfedésre, festett</t>
  </si>
  <si>
    <t>42-000-2.2</t>
  </si>
  <si>
    <t>Lapburkolatok bontása, fal-, pillér- és oszlopburkolat, bármely méretű mozaik, kőagyag és csempe</t>
  </si>
  <si>
    <t>42-000-2.3</t>
  </si>
  <si>
    <t>Lapburkolatok bontása, lábazatburkolat 0,50 m magasságig,  egyenes egysoros vagy lépcsős kivitelben, 10x10 - 20x20 cm-es lapméretig</t>
  </si>
  <si>
    <t>42-011-1.1.1.2-0220507</t>
  </si>
  <si>
    <t>Fal-, pillér és oszlopburkolat hordozószerkezetének felületelőkészítése beltérben, tégla, beton és vakolt alapfelületen, kenhető víz- és páraszigetelés felhordása egy rétegben,  hajlaterősítő szalag elhelyezésével ARDEX 8+9 kül- és beltéri kétkomponensű</t>
  </si>
  <si>
    <t>szigetelőanyag</t>
  </si>
  <si>
    <t>42-011-2.1.1.2-0220507</t>
  </si>
  <si>
    <t>Padlóburkolat hordozószerkezetének felületelőkészítése beltérben, beton alapfelületen kenhető víz- és páraszigetelés felhordása egy rétegben,  hajlaterősítő szalag elhelyezésével ARDEX 8+9 kül- és beltéri kétkomponensű szigetelőanyag</t>
  </si>
  <si>
    <t>42-012-1.1.1.2.1.1-0212010</t>
  </si>
  <si>
    <t>Fal-, pillér-, oszlopburkolat készítése beltérben, tégla, beton, vakolt alapfelületen, gres, kőporcelán lappal, kötésben vagy hálósan, 3-5 mm vtg. ragasztóba rakva, 1-10 mm fugaszélességgel, 20x20 - 40x40 cm közötti lapmérettel LB-Knauf PROFIFLEX/Profi</t>
  </si>
  <si>
    <t>flexragasztó, EN 12004 szerinti C2TE minősítéssel, flexibilis, megcsúszásmentes, padlófűtéshez is, Cikkszám: K00615301 LB-Knauf Colorin flex fugázó, EN 13888 szerinti CG2 minősítéssel, fehér, Cikkszám: K00630*** 20x20 cm Bohemia Gres</t>
  </si>
  <si>
    <t>42-022-1.1.1.2.1.1-0212010</t>
  </si>
  <si>
    <t xml:space="preserve">Padlóburkolat készítése, beltérben, tégla, beton, vakolt alapfelületen, gres, kőporcelán lappal, kötésben vagy hálósan, 3-5 mm vtg. ragasztóba rakva, 1-10 mm fugaszélességgel, 20x20 - 40x40 cm közötti lapmérettel LB-Knauf PROFIFLEX/Profi flexragasztó, EN </t>
  </si>
  <si>
    <t>12004 szerinti C2TE minősítéssel, flexibilis, megcsúszásmentes, padlófűtéshez is, Cikkszám: K00615301 LB-Knauf Colorin flex fugázó, EN 13888 szerinti CG2 minősítéssel, fehér, Cikkszám: K00630*** 20x20 cm R11 csúszásmentes Bohemia Gres</t>
  </si>
  <si>
    <t>12004 szerinti C2TE minősítéssel, flexibilis, megcsúszásmentes, padlófűtéshez is, Cikkszám: K00615301 LB-Knauf Colorin flex fugázó, EN 13888 szerinti CG2 minősítéssel, fehér, Cikkszám: K00630*** 30x30 cm Bohemia Gres</t>
  </si>
  <si>
    <t>42-022-1.1.1.2.1.2-0212010</t>
  </si>
  <si>
    <t xml:space="preserve">Padlóburkolat készítése, beltérben, tégla, beton, vakolt alapfelületen, gres, kőporcelán lappal, kötésben vagy hálósan, 3-5 mm vtg. ragasztóba rakva, 1-10 mm fugaszélességgel, 45x45 - 60x60 cm közötti lapmérettel LB-Knauf PROFIFLEX/Profi flexragasztó, EN </t>
  </si>
  <si>
    <t>12004 szerinti C2TE minősítéssel, flexibilis, megcsúszásmentes, padlófűtéshez is, Cikkszám: K00615301 LB-Knauf Colorin flex fugázó, EN 13888 szerinti CG2 minősítéssel, fehér, Cikkszám: K00630*** 60x30 cm Valore Rinascimento vagy Valore Stoneworks</t>
  </si>
  <si>
    <t>kőhatású greslap</t>
  </si>
  <si>
    <t>42-022-2.1.2.1.1-0212010</t>
  </si>
  <si>
    <t>Lábazatburkolat készítése, beltérben, gres, kőporcelán lappal, egyenes, egysoros kivitelben, 3-5 mm ragasztóba rakva, 1-10 mm fugaszélességgel, 10 cm magasságig, 20x20 - 40×40 cm közötti lapmérettel LB-Knauf PROFIFLEX/Profi flexragasztó, EN 12004</t>
  </si>
  <si>
    <t>szerinti C2TE minősítéssel, flexibilis, megcsúszásmentes, padlófűtéshez is, Cikkszám: K00615301 LB-Knauf Colorin flex fugázó, EN 13888 szerinti CG2 minősítéssel, fehér, Cikkszám: K00630*** 30x30-as lapok melletti lábazat kialakítása, Bohemia Gres lappal</t>
  </si>
  <si>
    <t>42-022-2.1.2.1.2-0212010</t>
  </si>
  <si>
    <t>Lábazatburkolat készítése, beltérben, gres, kőporcelán lappal, egyenes, egysoros kivitelben, 3-5 mm ragasztóba rakva, 1-10 mm fugaszélességgel, 10 cm magasságig, 45×45 - 60×60 cm közötti lapmérettel LB-Knauf PROFIFLEX/Profi flexragasztó, EN 12004</t>
  </si>
  <si>
    <t>szerinti C2TE minősítéssel, flexibilis, megcsúszásmentes, padlófűtéshez is, Cikkszám: K00615301 LB-Knauf Colorin flex fugázó, EN 13888 szerinti CG2 minősítéssel, fehér, Cikkszám: K00630*** 60x30-as kőhatású greslap burkolat melletti lábazat kialakítása</t>
  </si>
  <si>
    <t>42-041-1.1.1-0311055</t>
  </si>
  <si>
    <t>Újonnan készült aljzat kiegyenlítése rugalmas burkolat alá,  parketta és laminált padló úsztatott fektetéshez, (átlagos igénybevétel) szabványos cementesztrich és betonpadló felület előkészítése, 3 mm vastagságban MUREXIN Objekt Plus önterülő</t>
  </si>
  <si>
    <t>aljzatkiegyenlítő + MUREXIN D4 tapadóhíd</t>
  </si>
  <si>
    <t>42-042-5.1.1-0312119</t>
  </si>
  <si>
    <t>Laminált padló fektetése, (szegélyléccel együtt) kiegyenlített aljzatra, telibe ragasztva (mechanikus illesztésű) (ragasztó anyag külön tételben kiírva) Woodstep Dynamic V+ 8 mm vastag, nagy kopásállóságú,alátátlemezzel együtt</t>
  </si>
  <si>
    <t>42-042-11.7-0312173</t>
  </si>
  <si>
    <t>PVC burkolat fektetése kiegyenlített aljzatra, tömör, heterogén PVC-lemezből (ragasztó anyag külön tételben kiírva) Graboplast SafeDecor PVC burkolat, 2,0 mm vtg. nagy kopásállóságú</t>
  </si>
  <si>
    <t>42-042-11.9-0311043</t>
  </si>
  <si>
    <t>PVC burkolat fektetése kiegyenlített aljzatra, ajánlott ragasztó PVC burkolat fektetéséhez (a ragasztás ideje a burkolási tételeknél szerepel) MUREXIN D 390 univerzális ragasztó</t>
  </si>
  <si>
    <t>42-042-31.1.1</t>
  </si>
  <si>
    <t>Lábazat kialakítása, PVC-burkolatból, felhajtással, PVC- hohlkehl profilba (szegőléc) bújtatva</t>
  </si>
  <si>
    <t>42-071-3-0150426</t>
  </si>
  <si>
    <t>Kiegészítő profil utólagos elhelyezése padlóburkolatoknál, szintbeli hidegburkolatváltások esetén, rézből, alumíniumból, eloxált alumíniumból, acél és szálcsiszolt acélból, 14-25 mm szélességi mérettel Schlüter-RENO-T A 2,5m, T burkolatváltó profil, alu</t>
  </si>
  <si>
    <t>B=14mm, natúr alu Rendelési szám: T9/14A</t>
  </si>
  <si>
    <t>42-042-32.1.2.1-0313224</t>
  </si>
  <si>
    <t>Lépcső járólap készítése terveknek megfelelően</t>
  </si>
  <si>
    <t>43-000-1</t>
  </si>
  <si>
    <t>Függőereszcsatorna bontása, 50 cm kiterített szélességig</t>
  </si>
  <si>
    <t>43-000-5</t>
  </si>
  <si>
    <t>Lefolyó csatorna bontása 50 cm kiterített szélességig</t>
  </si>
  <si>
    <t>43-000-7</t>
  </si>
  <si>
    <t>Szegélyek, párkány könyöklő bontása, 100 cm kiterített szélességig</t>
  </si>
  <si>
    <t>43-000-11</t>
  </si>
  <si>
    <t>Tetőkibúvó ajtó vagy tetőablak bontása</t>
  </si>
  <si>
    <t>43-001-1.1.5.1.2-0992041</t>
  </si>
  <si>
    <t>Táblás fedések; Fémlemez fedés táblalemezből előkorcolt síklemezes kivitelben, profilok bepattintós illesztésével, alsó korc melletti csavaros rögzítéssel, színes műanyagbevonatú horganyzott acéllemezből LINDAB Seamline L-SRP 25 Click előkorcolt</t>
  </si>
  <si>
    <t>tetőprofil védőfóliával, tűzihorganyzott acél + Classic bevonat, standard színben</t>
  </si>
  <si>
    <t>43-001-1.1.5.2.2-0144541</t>
  </si>
  <si>
    <t>Táblás fedések; Fémlemez fedés táblalemezből előkorcolt síklemezes kivitelben, kiegészítő elemek szerelése, szegélylemez elhelyezése LINDAB Seamline SRP Click RD 25/38 vápalemez, hossz: 2000 mm, 0,5 mm vtg., Classic bevonattal, standard színben</t>
  </si>
  <si>
    <t>43-001-1.1.5.2.2-0992064</t>
  </si>
  <si>
    <t>Táblás fedések; Fémlemez fedés táblalemezből előkorcolt síklemezes kivitelben, kiegészítő elemek szerelése, szegélylemez elhelyezése LINDAB Seamline SRP Click F-SRP beakasztó eresz-szegély, Classic bevonattal, standard színben</t>
  </si>
  <si>
    <t>43-001-1.1.5.2.2-0992081</t>
  </si>
  <si>
    <t>Táblás fedések; Fémlemez fedés táblalemezből előkorcolt síklemezes kivitelben, kiegészítő elemek szerelése, szegélylemez elhelyezése LINDAB Seamline SRP Click SL-SRP 25 függőleges falszegély, hossz: 2000 mm, 0,5 mm vtg., Classic bevonattal, standard</t>
  </si>
  <si>
    <t>színben</t>
  </si>
  <si>
    <t>43-001-1.1.5.2.2-0992115</t>
  </si>
  <si>
    <t>Táblás fedések; Fémlemez fedés táblalemezből előkorcolt síklemezes kivitelben, kiegészítő elemek szerelése, szegélylemez elhelyezése LINDAB Seamline SRP Click NP-SRP 25/38 gerincszegély, hossz: 2000 mm, 0,5 mm vtg., Classic bevonattal, standard színben</t>
  </si>
  <si>
    <t>43-001-1.1.5.2.2-0992121</t>
  </si>
  <si>
    <t>Táblás fedések; Fémlemez fedés táblalemezből előkorcolt síklemezes kivitelben, kiegészítő elemek szerelése, szegélylemez elhelyezése LINDAB Seamline SRP Click VI-SRP 25 oromszegély, hossz: 2000 mm, 0,5 mm vtg., Classic bevonattal, standard színben</t>
  </si>
  <si>
    <t>43-002-1.2-0144003</t>
  </si>
  <si>
    <t>Függőereszcsatorna szerelése, félkörszelvényű, bármilyen kiterített szélességben, színes műanyagbevonatú horganyzott acéllemezből LINDAB Rainline R 150 négyszögszelvényű függő ereszcsatorna, horganyzott acél + Elite bevonat, standard színben Négyszög</t>
  </si>
  <si>
    <t>keresztmetszetű Lindab lemezből hajtogatva</t>
  </si>
  <si>
    <t>43-002-2.2-0144023</t>
  </si>
  <si>
    <t>Függőereszcsatorna kiegészítő szerelvények elhelyezése,  félkörszelvényű, bármilyen kiterített szélességben, színes műanyag bevonatú horganyzott acéllemezből LINDAB Rainline RVI 150 ereszcsatorna belső szöglet, hossz: 300 mm, horganyzott acél + Elite</t>
  </si>
  <si>
    <t>bevonat, standard színben</t>
  </si>
  <si>
    <t>43-002-2.2-0144032</t>
  </si>
  <si>
    <t>Függőereszcsatorna kiegészítő szerelvények elhelyezése,  félkörszelvényű, bármilyen kiterített szélességben, színes műanyag bevonatú horganyzott acéllemezből LINDAB Rainline RVY 150 ereszcsatorna külső szöglet, hossz: 300 mm, horganyzott acél + Elite</t>
  </si>
  <si>
    <t>43-002-2.2-0144241</t>
  </si>
  <si>
    <t>Függőereszcsatorna kiegészítő szerelvények elhelyezése,  félkörszelvényű, bármilyen kiterített szélességben, színes műanyag bevonatú horganyzott acéllemezből LINDAB Rainline ÖSK túlfolyásgátló belső ereszszöglethez, horganyzott acél + Elite bevonat,</t>
  </si>
  <si>
    <t>standard színben</t>
  </si>
  <si>
    <t>43-002-2.2-0144315</t>
  </si>
  <si>
    <t>Függőereszcsatorna kiegészítő szerelvények elhelyezése,  félkörszelvényű, bármilyen kiterített szélességben, színes műanyag bevonatú horganyzott acéllemezből LINDAB Rainline KFL 150 csatornatartó bepattintós rögzítéssel, hossz: 196 mm, porszórt</t>
  </si>
  <si>
    <t>43-002-2.2-0144326</t>
  </si>
  <si>
    <t xml:space="preserve">Függőereszcsatorna kiegészítő szerelvények elhelyezése,  félkörszelvényű, bármilyen kiterített szélességben, színes műanyag bevonatú horganyzott acéllemezből LINDAB Rainline OMV 150 ereszcsatorna betorkolócsonk, horganyzott acél + Elite bevonat, standard </t>
  </si>
  <si>
    <t>43-002-2.2-0144328</t>
  </si>
  <si>
    <t>Függőereszcsatorna kiegészítő szerelvények elhelyezése,  félkörszelvényű, bármilyen kiterített szélességben, színes műanyag bevonatú horganyzott acéllemezből LINDAB Rainline RGV (bal), RGH (jobb) 150 betolható ereszcsatorna véglemez, porszórt</t>
  </si>
  <si>
    <t>43-002-11.2-0144013</t>
  </si>
  <si>
    <t>Lefolyócső szerelése kör keresztmetszettel, bármilyen kiterített szélességgel, színes műanyagbevonatú horganyzott acéllemezből LINDAB Rainline SRÖR 100 körszelvényű lefolyócső egyik végén szűkítve, horganyzott acél + Elite bevonat, standard színben</t>
  </si>
  <si>
    <t>43-002-12.1.2-0144183</t>
  </si>
  <si>
    <t>Lefolyócső kiegészítő szerelvények elhelyezése, kör keresztmetszettel, bármilyen kiterített szélességgel, lábazati elem, elágazó elem, közdarab stb. színes műanyagbevonatú horganyzott acéllemezből LINDAB Rainline BUTK 100 csatorna levezetőcső</t>
  </si>
  <si>
    <t>lefolyócsőhöz, horganyzott acél + Elite bevonat, standard színben</t>
  </si>
  <si>
    <t>43-002-12.1.2-0144098</t>
  </si>
  <si>
    <t xml:space="preserve">Lefolyócső kiegészítő szerelvények elhelyezése, kör keresztmetszettel, bármilyen kiterített szélességgel, lábazati elem, elágazó elem, közdarab stb. színes műanyagbevonatú horganyzott acéllemezből LINDAB Rainline SOKN 100 lefolyócső lábazatkikerülő elem, </t>
  </si>
  <si>
    <t>horganyzott acél + Elite bevonat, standard színben</t>
  </si>
  <si>
    <t>43-002-12.1.2-0144233</t>
  </si>
  <si>
    <t>Lefolyócső kiegészítő szerelvények elhelyezése, kör keresztmetszettel, bármilyen kiterített szélességgel, lábazati elem, elágazó elem, közdarab stb. színes műanyagbevonatú horganyzott acéllemezből LINDAB Rainline MST 100 lefolyócső közdarab, hossz: 1000</t>
  </si>
  <si>
    <t>mm, horganyzott acél + Elite bevonat, standard színben</t>
  </si>
  <si>
    <t>43-002-12.1.2-0144256</t>
  </si>
  <si>
    <t>Lefolyócső kiegészítő szerelvények elhelyezése, kör keresztmetszettel, bármilyen kiterített szélességgel, lábazati elem, elágazó elem, közdarab stb. színes műanyagbevonatú horganyzott acéllemezből LINDAB Rainline RT tisztítótölcsér lefolyócsőhöz, műanyag</t>
  </si>
  <si>
    <t>43-002-12.1.2-0144336</t>
  </si>
  <si>
    <t>Lefolyócső kiegészítő szerelvények elhelyezése, kör keresztmetszettel, bármilyen kiterített szélességgel, lábazati elem, elágazó elem, közdarab stb. színes műanyagbevonatú horganyzott acéllemezből LINDAB Rainline SST 250 tüske, festett</t>
  </si>
  <si>
    <t>43-002-12.1.2-0144338</t>
  </si>
  <si>
    <t>Lefolyócső kiegészítő szerelvények elhelyezése, kör keresztmetszettel, bármilyen kiterített szélességgel, lábazati elem, elágazó elem, közdarab stb. színes műanyagbevonatú horganyzott acéllemezből LINDAB Rainline SSVH 100 lefolyócső tartóbilincs</t>
  </si>
  <si>
    <t>rögzítőfüllel, horganyzott acél + Elite bevonat, standard színben</t>
  </si>
  <si>
    <t>43-003-8.2.1-0144464</t>
  </si>
  <si>
    <t>Ablak- vagy szemöldökpárkány színes műanyagbevonatú horganyzott acéllemezből, 50 cm kiterített szélességig LINDAB UB10 alsó (ablak) párkánylemez Lv. 0,5 mm, 120 mm széles, 2 m hosszú, Classic matt bevonattal, standard színben</t>
  </si>
  <si>
    <t>44-000-1.1</t>
  </si>
  <si>
    <r>
      <t>Fa nyílászáró szerkezetek bontása,  ajtó, ablak vagy kapu, 2,00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>-ig</t>
    </r>
  </si>
  <si>
    <r>
      <t>m</t>
    </r>
    <r>
      <rPr>
        <vertAlign val="superscript"/>
        <sz val="10"/>
        <color indexed="8"/>
        <rFont val="Times New Roman CE"/>
        <family val="1"/>
      </rPr>
      <t>2</t>
    </r>
  </si>
  <si>
    <t>44-000-2</t>
  </si>
  <si>
    <t>Pénztár bontása</t>
  </si>
  <si>
    <t>44-001-1.1.1.1-0131034</t>
  </si>
  <si>
    <t>Fa beltéri nyílászárók elhelyezése, előre kihagyott falnyílásba, utólagos elhelyezéssel, tömítés nélkül, (szerelvényezve, finom beállítással), MDF vagy keményhéjszerkezetes ajtó, 6,00 m kerületig Beltéri ajtó elhelyezése konszignáció szerinti kivitelben</t>
  </si>
  <si>
    <t>Konszignációs jel: B-AJT01</t>
  </si>
  <si>
    <t>Konszignációs jel: B-AJT02</t>
  </si>
  <si>
    <t>Konszignációs jel: B-AJT03</t>
  </si>
  <si>
    <t>44-001-1.1.1.1-0131032</t>
  </si>
  <si>
    <t>Konszignációs jel: B-AJT04</t>
  </si>
  <si>
    <t>44-001-1.1.1.2-0131036</t>
  </si>
  <si>
    <t>Fa beltéri nyílászárók elhelyezése, előre kihagyott falnyílásba, utólagos elhelyezéssel, tömítés nélkül, (szerelvényezve, finom beállítással), MDF vagy keményhéjszerkezetes ajtó, 6,00 - 10,00 m kerület között Beltéri ajtó elhelyezése konszignáció</t>
  </si>
  <si>
    <t>szerinti kivitelben Konszignációs jel: B-AJT05</t>
  </si>
  <si>
    <t>szerinti kivitelben Konszignációs jel: B-AJT06</t>
  </si>
  <si>
    <t>szerinti kivitelben Konszignációs jel: B-AJT07</t>
  </si>
  <si>
    <t>44-001-1.1.1.2-0131072</t>
  </si>
  <si>
    <t>szerinti kivitelben Konszignációs jel: B-AJT08</t>
  </si>
  <si>
    <t>szerinti kivitelben Konszignációs jel: B-AJT09</t>
  </si>
  <si>
    <t>44-001-1.1.1.2-0131082</t>
  </si>
  <si>
    <t>szerinti kivitelben Konszignációs jel: B-AJT10</t>
  </si>
  <si>
    <t>44-012-1.1.2.1.6</t>
  </si>
  <si>
    <t>Belső fix ablak elhelyezése konszignáció szerinti kivitelben Konszignációs jel: B-ABL01</t>
  </si>
  <si>
    <t>44-017-4.1</t>
  </si>
  <si>
    <t>Padlásfeljáró lépcső beépítése konszignáció szerinti kivitelben Konszignációs jel: PF01</t>
  </si>
  <si>
    <t>44-012-1.1.2.7.1-0222368</t>
  </si>
  <si>
    <t>Műanyag kültéri nyílászárók, hőszigetelt, fokozott légzárású ablak elhelyezése előre kihagyott falnyílásba, tömítés nélkül (szerelvényezve, finombeállítással), 4,00 m kerület felett hatkamrás profil, egyszárnyú, bukó-nyíló Konszignáció szerinti</t>
  </si>
  <si>
    <t>kivitelben Konszignációs jel: K-ABL01</t>
  </si>
  <si>
    <t>44-012-1.1.2.7.1-0222371</t>
  </si>
  <si>
    <t>kivitelben Konszignációs jel: K-ABL02</t>
  </si>
  <si>
    <t>44-012-1.1.2.7.1-0222367</t>
  </si>
  <si>
    <t xml:space="preserve">Műanyag kültéri nyílászárók, hőszigetelt, fokozott légzárású ablak elhelyezése előre kihagyott falnyílásba, tömítés nélkül (szerelvényezve, finombeállítással), 4,00 m kerület alatt hatkamrás profil, egyszárnyú, bukó-nyíló Konszignáció szerinti kivitelben </t>
  </si>
  <si>
    <t>Konszignációs jel: K-ABL03</t>
  </si>
  <si>
    <t>Konszignációs jel: K-ABL04</t>
  </si>
  <si>
    <t>kivitelben Konszignációs jel: K-ABL05</t>
  </si>
  <si>
    <t>kivitelben Konszignációs jel: K-ABL06</t>
  </si>
  <si>
    <t>kivitelben Konszignációs jel: K-ABL07</t>
  </si>
  <si>
    <t>44-012-1.1.2.7.1-0222364</t>
  </si>
  <si>
    <t>Konszignációs jel: K-ABL08</t>
  </si>
  <si>
    <t>Konszignációs jel: K-ABL09</t>
  </si>
  <si>
    <t>44-012-1.1.2.7.1-0222376</t>
  </si>
  <si>
    <t>Műanyag kültéri nyílászárók, hőszigetelt, fokozott légzárású ablak elhelyezése előre kihagyott falnyílásba, tömítés nélkül (szerelvényezve, finombeállítással), 4,00 m kerület felett hatkamrás profil, egyszárnyú, fix Konszignáció szerinti kivitelben</t>
  </si>
  <si>
    <t>Konszignációs jel: K-ABL10</t>
  </si>
  <si>
    <t>Konszignációs jel: K-ABL11</t>
  </si>
  <si>
    <t>Konszignációs jel: K-ABL12</t>
  </si>
  <si>
    <t>44-017-1.4.1.1.2-0144827</t>
  </si>
  <si>
    <t>Műanyag tetőtéri ablak, rétegelt lemezből préselt, ragasztott fabetét, poliuretán bevonattal, középső tengely körül teljesen átforduló, 15° és 90° közötti hajlásszögű tetőbe, beépített szellőzőnyílással, zárt állapotban is szellőztethető,  alumínium külső</t>
  </si>
  <si>
    <r>
      <t>borítással, elektromos működtetési lehetőséggel, edzett üveg, Méretkód: M08, M10, P06, P08, P10, S06, S08, U08 (1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felett) GGU típusú VELUX tetőtéri ablak, Poliuretán, U08. Az ablak tokkülmérete: 134x140 cm., Termékkód: GGU Konszignáció szerinti</t>
    </r>
  </si>
  <si>
    <t>kivitelben Konszignációs jel: K-ABL13</t>
  </si>
  <si>
    <t>44-017-1.4.1.1.2-0144707</t>
  </si>
  <si>
    <r>
      <t>borítással, elektromos működtetési lehetőséggel, edzett üveg, Méretkód: M08, M10, P06, P08, P10, S06, S08, U08 (1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felett) GGU típusú VELUX tetőtéri ablak, Poliuretán, M08. Az ablak tokkülmére: 78×140 cm., Termékkód: GGU Konszignáció szerinti kivitelben</t>
    </r>
  </si>
  <si>
    <t>Konszignációs jel: K-ABL14</t>
  </si>
  <si>
    <t>44-011-1.1.2-0167518</t>
  </si>
  <si>
    <t>Főhomlokzati automata ajtó beépítése konszignáció szerinti kivitelben Konszignációs jel: K-AJT01</t>
  </si>
  <si>
    <t>44-011-1.1.2-0167498</t>
  </si>
  <si>
    <t>Biztonsági szolgálat ajtaja konszignáció szerinti kivtelben Konszignációs jel: K-AJT02</t>
  </si>
  <si>
    <t>44-011-1.1.1-0167485</t>
  </si>
  <si>
    <t>Műanyag kültéri nyílászárók elhelyezése előre kihagyott falnyílásba, hőszigetelt, fokozott légzárású bejárati ajtó, tömítés nélkül (szerelvényezve, finom beállítással), 6,01-10,00 m kerület között Konszignáció szerinti kivitelben Konszignációs jel:</t>
  </si>
  <si>
    <t>K-AJT03</t>
  </si>
  <si>
    <t>K-AJT04</t>
  </si>
  <si>
    <t>44-011-1.1.1-0167464</t>
  </si>
  <si>
    <t>K-AJT05</t>
  </si>
  <si>
    <t>44-027-2.2-0461162</t>
  </si>
  <si>
    <t>Ajtófelirati táblák elhelyezése</t>
  </si>
  <si>
    <t>44-027-1.2.2-0461510</t>
  </si>
  <si>
    <t>Homlokzati felirat készítése SÓSTÓI MÚZEUMFALU</t>
  </si>
  <si>
    <t>44-K-1</t>
  </si>
  <si>
    <t>Úszókapu és személyi bejáró kerítésben. 4,00 m kapunyílású úszókapu és 1,00 m széls személyi bejáró, konszignáció szerinti kivitelben. Konszignációs jel:</t>
  </si>
  <si>
    <t>KAPU01</t>
  </si>
  <si>
    <t>44-K-2</t>
  </si>
  <si>
    <t>Konyhabútor készítése konszignációs terv szerint Konszignációs jel:TEAKO 01</t>
  </si>
  <si>
    <t>44-K-3</t>
  </si>
  <si>
    <t>Konyhabútor készítése konszignációs terv szerint Konszignációs jel:TEAKO 02</t>
  </si>
  <si>
    <t>k-3</t>
  </si>
  <si>
    <t>Háromrekeszes beltéri,polipropilén 50 literes szelektív hulladéktároló,papír,műanyag és üveg tárolására 410x360x875 mm</t>
  </si>
  <si>
    <t>k-4</t>
  </si>
  <si>
    <t>Kültári,polipropilén 100 literes szelektív hulladéktároló,papír,műanyag és üveg tárolására 4512x533x852 mm</t>
  </si>
  <si>
    <t>45-000-1.1.3</t>
  </si>
  <si>
    <t>Tető felülvilágító kupola bontása</t>
  </si>
  <si>
    <t>45-000-2.1</t>
  </si>
  <si>
    <t>Belső közlekedő híd bontása</t>
  </si>
  <si>
    <t>Rácsok, korlátok, kerítések bontása, idomacél rács vagy korlát</t>
  </si>
  <si>
    <t>45-004-8.2-0180414</t>
  </si>
  <si>
    <t>Lábtörlőrács, taposórács elhelyezése  3,01 m kerület felett Kültéri acél lábtörlő, L acél kerettel 1500x700 mm Konszignáció szerint Konszignációs jel: LT-01</t>
  </si>
  <si>
    <t>Lábtörlőrács, taposórács elhelyezése  3,01 m kerület felett Kókuszrost lábtörlő, L acél kerettel 1500x700 mm Konszignáció szerint Konszignációs jel: LT-02</t>
  </si>
  <si>
    <t>45-004-1-0180301</t>
  </si>
  <si>
    <t>Acél, alumínium erkély-, folyosó- és mellvédkorlát elhelyezése, fészekbe vagy kőcsavaros rögzítéssel Acélcső korlát, 50 mm átmérőjű kézfogóval, porszórt felülettel Konszignáció szerinti kivitelben Konszignációs jel: KORL01</t>
  </si>
  <si>
    <t>47-000-1.21.2.1.1.1-0150145</t>
  </si>
  <si>
    <t>Belső festéseknél felület előkészítése, részmunkák; glettelés, műanyag kötőanyagú glettel (simítótapasszal), vakolt felületen, bármilyen padozatú helyiségben, tagolatlan felületen Deko simítótapasz 100, fehér, EAN: 5995061277513</t>
  </si>
  <si>
    <t>47-000-1.7.1.1</t>
  </si>
  <si>
    <t>Belső festéseknél felület előkészítése, részmunkák; előfestés, bármilyen padozatú helyiségben, tagolatlan felületen</t>
  </si>
  <si>
    <t>100 m2</t>
  </si>
  <si>
    <t>47-000-7.2.3.1-0120061</t>
  </si>
  <si>
    <t>Fafelületek mázolásának előkészítő és részmunkái; fafelület beeresztő alapozása egy rétegben, lenolajos alapozóval, tagolatlan felületen Supralux lenolajos fabeeresztő alapozó, EAN: 5992451831072</t>
  </si>
  <si>
    <t>47-011-15.1.1.1-0151171</t>
  </si>
  <si>
    <t>Diszperziós festés műanyag bázisú vizes-diszperziós  fehér vagy gyárilag színezett festékkel, új vagy régi lekapart, előkészített alapfelületen, vakolaton, két rétegben, tagolatlan sima felületen Héra diszperziós belső falfesték, fehér, EAN: 5995061999118</t>
  </si>
  <si>
    <t>47-031-3.12.2.1-0418751</t>
  </si>
  <si>
    <t>Külső fafelületek lazúrozása, gyalult felületen, oldószeres lazúrral, két rétegben, tagolatlan felületen Revco Wood-Line falazúr, natúr</t>
  </si>
  <si>
    <t>48-000-26</t>
  </si>
  <si>
    <t>Leterheléssel rögzített vagy rögzítés nélküli hőszigetelő lemezek bontása, vízszintes felületről</t>
  </si>
  <si>
    <t>48-002-1.1.1.1.1-0099073</t>
  </si>
  <si>
    <t>Talajnedvesség elleni szigetelés; Bitumenes lemez szigetelés aljzatának kellősítése, egy rétegben, vízszintes felületen, oldószeres hideg bitumenmázzal (száraz felületen) ICOPAL SIPLAST PRIMER® Speed SBS oldószeres bitumenes alapozó</t>
  </si>
  <si>
    <t>48-002-1.1.1.2.1-0099073</t>
  </si>
  <si>
    <t>Talajnedvesség elleni szigetelés; Bitumenes lemez szigetelés aljzatának kellősítése, egy rétegben, függőleges felületen, oldószeres hideg bitumenmázzal (száraz felületen) ICOPAL SIPLAST PRIMER® Speed SBS oldószeres bitumenes alapozó</t>
  </si>
  <si>
    <t>48-002-1.3.1.2-0099010</t>
  </si>
  <si>
    <t>Talajnedvesség elleni szigetelés; Padlószigetelés, egy rétegben, minimum 4,0 mm vastag elasztomerbitumenes (SBS modifikált vagy SBS/oxidált duo) lemezzel, aljzathoz foltonként vagy sávokban olvasztásos ragasztással, átlapolásoknál teljes felületű</t>
  </si>
  <si>
    <t>hegesztéssel fektetve VILLAS E-PV 4 F/K Extra, poliészterfátyol hordozórétegű, 4 mm vastagságú, elasztomerbitumenes (SBS modifikált) lemez</t>
  </si>
  <si>
    <t>48-002-1.4.1.2-0099010</t>
  </si>
  <si>
    <t>Talajnedvesség elleni szigetelés; Lábazatszigetelés terepcsatlakozás felett 30 cm magasságig felvezetve, egy rétegben, minimum 4,0 mm vastag elasztomerbitumenes (SBS modifikált) lemezzel, az aljzathoz teljes felületű lángolvasztásos ragasztással, az</t>
  </si>
  <si>
    <t>átlapolásoknál teljes felületű hegesztéssel fektetve (rögzítés külön tételben) VILLAS E-PV 4 F/K Extra, poliészterfátyol hordozórétegű, 4 mm vastagságú, elasztomerbitumenes (SBS modifikált) lemez</t>
  </si>
  <si>
    <t>48-007-41.1.1.1.1-0092103</t>
  </si>
  <si>
    <t>Födém; Padló hőszigetelő anyag elhelyezése, vízszintes felületen, aljzatbeton alá, úsztató rétegként, szálas szigetelőanyaggal (üveggyapot, kőzetgyapot) ROCKWOOL Steprock ND lépés-hangszigetelő lemez 30 mm</t>
  </si>
  <si>
    <t>48-007-11.3.2.1-0113090</t>
  </si>
  <si>
    <t>Födém; Padló hőszigetelő anyag elhelyezése, vízszintes felületen, aljzatbeton alá, úsztató rétegként, expandált polisztirolhab lemezzel AUSTROTHERM AT-N100 expandált polisztirolhab hőszigetelő lemez, 1000x500x100 mm</t>
  </si>
  <si>
    <t>48-010-1.1.2.1-0113589</t>
  </si>
  <si>
    <t>Homlokzati hőszigetelés, üvegszövetháló-erősítéssel, (mechanikai rögzítés, felületi zárás valamint kiegészítő profilok külön tételben szerepelnek), egyenes él-képzésű, normál homlokzati EPS hőszigetelő lapokkal, ragasztóporból képzett ragasztóba,</t>
  </si>
  <si>
    <t>tagolatlan, sík, függőleges falon AUSTROTHERM GRAFIT expandált polisztirol keményhab hőszigetelő lemez, 1000x500x100 mm</t>
  </si>
  <si>
    <t>48-010-1.3.1.1-0118007</t>
  </si>
  <si>
    <t>Homlokzati hőszigetelés, üvegszövetháló-erősítéssel, (mechanikai rögzítés, felületi zárás valamint kiegészítő profilok külön tételben szerepelnek), egyenes él-képzésű, érdesített XPS hőszigetelő lapokkal, ragasztóporból képzett ragasztóba, tagolatlan,</t>
  </si>
  <si>
    <t>sík, függőleges falon AUSTROTHERM XPS TOP-P extrudált polisztirolhab lemez, 1250x600x100 mm</t>
  </si>
  <si>
    <t>48-021-1.51.2.3.1-0190213</t>
  </si>
  <si>
    <t>Szigetelések rögzítése; Hőszigetelő táblák pontszerű mechanikai rögzítése, homlokzaton, vázkerámia vagy pórusbeton aljzatszerkezethez, fém beütődübelekkel HERAKLITH Thermoz 8NZ dübel rögzítőelem, lapvastagság: 100-110 mm, 150 mm hosszú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</si>
</sst>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2"/>
      <color indexed="8"/>
      <name val="Times New Roman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vertAlign val="superscript"/>
      <sz val="10"/>
      <color indexed="8"/>
      <name val="Times New Roman CE"/>
      <family val="1"/>
    </font>
    <font>
      <vertAlign val="subscript"/>
      <sz val="10"/>
      <color indexed="8"/>
      <name val="Times New Roman CE"/>
      <family val="1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right" vertical="top"/>
    </xf>
    <xf numFmtId="3" fontId="0" fillId="0" borderId="10" xfId="0" applyNumberFormat="1" applyFont="1" applyBorder="1" applyAlignment="1">
      <alignment vertical="top"/>
    </xf>
    <xf numFmtId="10" fontId="0" fillId="0" borderId="10" xfId="0" applyNumberFormat="1" applyFont="1" applyBorder="1" applyAlignment="1">
      <alignment vertical="top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3" fontId="7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3" fontId="0" fillId="0" borderId="12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3" fontId="0" fillId="0" borderId="11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4">
      <selection activeCell="C12" sqref="C12"/>
    </sheetView>
  </sheetViews>
  <sheetFormatPr defaultColWidth="9.00390625" defaultRowHeight="15.75"/>
  <cols>
    <col min="1" max="1" width="36.375" style="1" customWidth="1"/>
    <col min="2" max="2" width="10.625" style="1" customWidth="1"/>
    <col min="3" max="4" width="15.625" style="1" customWidth="1"/>
    <col min="5" max="16384" width="9.00390625" style="1" customWidth="1"/>
  </cols>
  <sheetData>
    <row r="1" spans="1:4" s="2" customFormat="1" ht="15">
      <c r="A1" s="28"/>
      <c r="B1" s="28"/>
      <c r="C1" s="28"/>
      <c r="D1" s="28"/>
    </row>
    <row r="2" spans="1:4" ht="15">
      <c r="A2" s="29"/>
      <c r="B2" s="29"/>
      <c r="C2" s="29"/>
      <c r="D2" s="29"/>
    </row>
    <row r="4" spans="1:3" ht="15">
      <c r="A4" s="1" t="s">
        <v>0</v>
      </c>
      <c r="C4" s="1" t="s">
        <v>1</v>
      </c>
    </row>
    <row r="5" spans="1:3" ht="15">
      <c r="A5" s="1" t="s">
        <v>2</v>
      </c>
      <c r="C5" s="1" t="s">
        <v>1</v>
      </c>
    </row>
    <row r="6" spans="1:3" ht="15">
      <c r="A6" s="1" t="s">
        <v>3</v>
      </c>
      <c r="C6" s="1" t="s">
        <v>4</v>
      </c>
    </row>
    <row r="7" spans="1:3" ht="15">
      <c r="A7" s="1" t="s">
        <v>5</v>
      </c>
      <c r="C7" s="1" t="s">
        <v>1</v>
      </c>
    </row>
    <row r="8" spans="1:3" ht="15">
      <c r="A8" s="1" t="s">
        <v>1</v>
      </c>
      <c r="C8" s="1" t="s">
        <v>1</v>
      </c>
    </row>
    <row r="9" spans="1:3" ht="15">
      <c r="A9" s="1" t="s">
        <v>1</v>
      </c>
      <c r="C9" s="1" t="s">
        <v>1</v>
      </c>
    </row>
    <row r="10" spans="1:3" ht="15">
      <c r="A10" s="1" t="s">
        <v>6</v>
      </c>
      <c r="C10" s="1" t="s">
        <v>7</v>
      </c>
    </row>
    <row r="11" ht="15">
      <c r="A11" s="1" t="s">
        <v>8</v>
      </c>
    </row>
    <row r="12" ht="15">
      <c r="A12" s="1" t="s">
        <v>9</v>
      </c>
    </row>
    <row r="13" ht="15">
      <c r="A13" s="1" t="s">
        <v>10</v>
      </c>
    </row>
    <row r="14" ht="15">
      <c r="A14" s="1" t="s">
        <v>11</v>
      </c>
    </row>
    <row r="15" ht="15">
      <c r="A15" s="1" t="s">
        <v>12</v>
      </c>
    </row>
    <row r="17" spans="1:4" ht="15">
      <c r="A17" s="30" t="s">
        <v>13</v>
      </c>
      <c r="B17" s="30"/>
      <c r="C17" s="30"/>
      <c r="D17" s="30"/>
    </row>
    <row r="18" spans="1:4" ht="15">
      <c r="A18" s="3" t="s">
        <v>14</v>
      </c>
      <c r="B18" s="3"/>
      <c r="C18" s="4" t="s">
        <v>15</v>
      </c>
      <c r="D18" s="4" t="s">
        <v>16</v>
      </c>
    </row>
    <row r="19" spans="1:4" ht="15">
      <c r="A19" s="3" t="s">
        <v>17</v>
      </c>
      <c r="B19" s="3"/>
      <c r="C19" s="5">
        <f>ROUND(SUM(Összesítő!B2:B18),0)</f>
        <v>0</v>
      </c>
      <c r="D19" s="5">
        <f>ROUND(SUM(Összesítő!C2:C18),0)</f>
        <v>0</v>
      </c>
    </row>
    <row r="20" spans="1:4" ht="15">
      <c r="A20" s="3" t="s">
        <v>18</v>
      </c>
      <c r="B20" s="3"/>
      <c r="C20" s="5">
        <f>ROUND(C19,0)</f>
        <v>0</v>
      </c>
      <c r="D20" s="5">
        <f>ROUND(D19,0)</f>
        <v>0</v>
      </c>
    </row>
    <row r="21" spans="1:4" ht="15">
      <c r="A21" s="1" t="s">
        <v>19</v>
      </c>
      <c r="C21" s="31">
        <f>ROUND(C20+D20,0)</f>
        <v>0</v>
      </c>
      <c r="D21" s="31"/>
    </row>
    <row r="22" spans="1:4" ht="15">
      <c r="A22" s="3" t="s">
        <v>20</v>
      </c>
      <c r="B22" s="6">
        <v>0.27</v>
      </c>
      <c r="C22" s="32">
        <f>ROUND(C21*B22,0)</f>
        <v>0</v>
      </c>
      <c r="D22" s="32"/>
    </row>
    <row r="23" spans="1:4" ht="15">
      <c r="A23" s="3" t="s">
        <v>21</v>
      </c>
      <c r="B23" s="3"/>
      <c r="C23" s="33">
        <f>ROUND(C21+C22,0)</f>
        <v>0</v>
      </c>
      <c r="D23" s="33"/>
    </row>
    <row r="27" spans="2:3" ht="15">
      <c r="B27" s="34" t="s">
        <v>22</v>
      </c>
      <c r="C27" s="34"/>
    </row>
  </sheetData>
  <sheetProtection selectLockedCells="1" selectUnlockedCells="1"/>
  <mergeCells count="7">
    <mergeCell ref="B27:C27"/>
    <mergeCell ref="A1:D1"/>
    <mergeCell ref="A2:D2"/>
    <mergeCell ref="A17:D17"/>
    <mergeCell ref="C21:D21"/>
    <mergeCell ref="C22:D22"/>
    <mergeCell ref="C23:D23"/>
  </mergeCells>
  <printOptions/>
  <pageMargins left="1" right="1" top="1" bottom="1" header="0.5118055555555555" footer="0.5118055555555555"/>
  <pageSetup firstPageNumber="1" useFirstPageNumber="1" horizontalDpi="300" verticalDpi="3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7">
      <selection activeCell="G30" sqref="G30"/>
    </sheetView>
  </sheetViews>
  <sheetFormatPr defaultColWidth="9.00390625" defaultRowHeight="15.75"/>
  <cols>
    <col min="1" max="1" width="4.25390625" style="12" customWidth="1"/>
    <col min="2" max="2" width="9.125" style="13" customWidth="1"/>
    <col min="3" max="3" width="36.625" style="13" customWidth="1"/>
    <col min="4" max="4" width="6.625" style="14" customWidth="1"/>
    <col min="5" max="5" width="6.625" style="13" customWidth="1"/>
    <col min="6" max="7" width="8.125" style="15" customWidth="1"/>
    <col min="8" max="9" width="10.125" style="15" customWidth="1"/>
    <col min="10" max="10" width="15.625" style="13" customWidth="1"/>
    <col min="11" max="16384" width="9.00390625" style="13" customWidth="1"/>
  </cols>
  <sheetData>
    <row r="1" spans="1:9" s="20" customFormat="1" ht="26.25">
      <c r="A1" s="16" t="s">
        <v>44</v>
      </c>
      <c r="B1" s="17" t="s">
        <v>45</v>
      </c>
      <c r="C1" s="17" t="s">
        <v>46</v>
      </c>
      <c r="D1" s="18" t="s">
        <v>47</v>
      </c>
      <c r="E1" s="17" t="s">
        <v>48</v>
      </c>
      <c r="F1" s="19" t="s">
        <v>49</v>
      </c>
      <c r="G1" s="19" t="s">
        <v>50</v>
      </c>
      <c r="H1" s="19" t="s">
        <v>51</v>
      </c>
      <c r="I1" s="19" t="s">
        <v>52</v>
      </c>
    </row>
    <row r="2" spans="1:9" ht="28.5">
      <c r="A2" s="12">
        <v>1</v>
      </c>
      <c r="B2" s="13" t="s">
        <v>125</v>
      </c>
      <c r="C2" s="21" t="s">
        <v>126</v>
      </c>
      <c r="D2" s="14">
        <v>173.15</v>
      </c>
      <c r="E2" s="13" t="s">
        <v>62</v>
      </c>
      <c r="F2" s="15">
        <v>0</v>
      </c>
      <c r="G2" s="15">
        <v>0</v>
      </c>
      <c r="H2" s="15">
        <f>ROUND(D2*F2,0)</f>
        <v>0</v>
      </c>
      <c r="I2" s="15">
        <f>ROUND(D2*G2,0)</f>
        <v>0</v>
      </c>
    </row>
    <row r="4" spans="1:9" ht="26.25">
      <c r="A4" s="12">
        <v>2</v>
      </c>
      <c r="B4" s="13" t="s">
        <v>127</v>
      </c>
      <c r="C4" s="21" t="s">
        <v>128</v>
      </c>
      <c r="D4" s="14">
        <v>225.1</v>
      </c>
      <c r="E4" s="13" t="s">
        <v>62</v>
      </c>
      <c r="F4" s="15">
        <v>0</v>
      </c>
      <c r="G4" s="15">
        <v>0</v>
      </c>
      <c r="H4" s="15">
        <f>ROUND(D4*F4,0)</f>
        <v>0</v>
      </c>
      <c r="I4" s="15">
        <f>ROUND(D4*G4,0)</f>
        <v>0</v>
      </c>
    </row>
    <row r="6" spans="1:9" ht="12.75">
      <c r="A6" s="12">
        <v>3</v>
      </c>
      <c r="B6" s="13" t="s">
        <v>129</v>
      </c>
      <c r="C6" s="21" t="s">
        <v>130</v>
      </c>
      <c r="D6" s="14">
        <v>225.1</v>
      </c>
      <c r="E6" s="13" t="s">
        <v>62</v>
      </c>
      <c r="F6" s="15">
        <v>0</v>
      </c>
      <c r="G6" s="15">
        <v>0</v>
      </c>
      <c r="H6" s="15">
        <f>ROUND(D6*F6,0)</f>
        <v>0</v>
      </c>
      <c r="I6" s="15">
        <f>ROUND(D6*G6,0)</f>
        <v>0</v>
      </c>
    </row>
    <row r="8" spans="1:9" ht="12.75">
      <c r="A8" s="12">
        <v>4</v>
      </c>
      <c r="B8" s="13" t="s">
        <v>131</v>
      </c>
      <c r="C8" s="21" t="s">
        <v>132</v>
      </c>
      <c r="D8" s="14">
        <v>35.3</v>
      </c>
      <c r="E8" s="13" t="s">
        <v>55</v>
      </c>
      <c r="F8" s="15">
        <v>0</v>
      </c>
      <c r="G8" s="15">
        <v>0</v>
      </c>
      <c r="H8" s="15">
        <f>ROUND(D8*F8,0)</f>
        <v>0</v>
      </c>
      <c r="I8" s="15">
        <f>ROUND(D8*G8,0)</f>
        <v>0</v>
      </c>
    </row>
    <row r="10" spans="1:9" ht="54.75">
      <c r="A10" s="12">
        <v>5</v>
      </c>
      <c r="B10" s="13" t="s">
        <v>133</v>
      </c>
      <c r="C10" s="21" t="s">
        <v>134</v>
      </c>
      <c r="D10" s="14">
        <v>313.49</v>
      </c>
      <c r="E10" s="13" t="s">
        <v>62</v>
      </c>
      <c r="F10" s="15">
        <v>0</v>
      </c>
      <c r="G10" s="15">
        <v>0</v>
      </c>
      <c r="H10" s="15">
        <f>ROUND(D10*F10,0)</f>
        <v>0</v>
      </c>
      <c r="I10" s="15">
        <f>ROUND(D10*G10,0)</f>
        <v>0</v>
      </c>
    </row>
    <row r="12" spans="1:9" ht="52.5">
      <c r="A12" s="12">
        <v>6</v>
      </c>
      <c r="B12" s="13" t="s">
        <v>135</v>
      </c>
      <c r="C12" s="21" t="s">
        <v>136</v>
      </c>
      <c r="D12" s="14">
        <v>221.48</v>
      </c>
      <c r="E12" s="13" t="s">
        <v>62</v>
      </c>
      <c r="F12" s="15">
        <v>0</v>
      </c>
      <c r="G12" s="15">
        <v>0</v>
      </c>
      <c r="H12" s="15">
        <f>ROUND(D12*F12,0)</f>
        <v>0</v>
      </c>
      <c r="I12" s="15">
        <f>ROUND(D12*G12,0)</f>
        <v>0</v>
      </c>
    </row>
    <row r="14" spans="1:9" ht="78.75">
      <c r="A14" s="12">
        <v>7</v>
      </c>
      <c r="B14" s="13" t="s">
        <v>137</v>
      </c>
      <c r="C14" s="21" t="s">
        <v>138</v>
      </c>
      <c r="D14" s="14">
        <v>368.58</v>
      </c>
      <c r="E14" s="13" t="s">
        <v>62</v>
      </c>
      <c r="F14" s="15">
        <v>0</v>
      </c>
      <c r="G14" s="15">
        <v>0</v>
      </c>
      <c r="H14" s="15">
        <f>ROUND(D14*F14,0)</f>
        <v>0</v>
      </c>
      <c r="I14" s="15">
        <f>ROUND(D14*G14,0)</f>
        <v>0</v>
      </c>
    </row>
    <row r="15" ht="12.75">
      <c r="C15" s="21" t="s">
        <v>139</v>
      </c>
    </row>
    <row r="17" spans="1:9" ht="26.25">
      <c r="A17" s="12">
        <v>8</v>
      </c>
      <c r="B17" s="13" t="s">
        <v>140</v>
      </c>
      <c r="C17" s="21" t="s">
        <v>141</v>
      </c>
      <c r="D17" s="14">
        <v>37.94</v>
      </c>
      <c r="E17" s="13" t="s">
        <v>62</v>
      </c>
      <c r="F17" s="15">
        <v>0</v>
      </c>
      <c r="G17" s="15">
        <v>0</v>
      </c>
      <c r="H17" s="15">
        <f>ROUND(D17*F17,0)</f>
        <v>0</v>
      </c>
      <c r="I17" s="15">
        <f>ROUND(D17*G17,0)</f>
        <v>0</v>
      </c>
    </row>
    <row r="19" spans="1:9" ht="12.75">
      <c r="A19" s="12">
        <v>9</v>
      </c>
      <c r="B19" s="13" t="s">
        <v>140</v>
      </c>
      <c r="C19" s="21" t="s">
        <v>142</v>
      </c>
      <c r="D19" s="14">
        <v>368.58</v>
      </c>
      <c r="E19" s="13" t="s">
        <v>62</v>
      </c>
      <c r="F19" s="15">
        <v>0</v>
      </c>
      <c r="G19" s="15">
        <v>0</v>
      </c>
      <c r="H19" s="15">
        <f>ROUND(D19*F19,0)</f>
        <v>0</v>
      </c>
      <c r="I19" s="15">
        <f>ROUND(D19*G19,0)</f>
        <v>0</v>
      </c>
    </row>
    <row r="21" spans="1:9" ht="26.25">
      <c r="A21" s="12">
        <v>10</v>
      </c>
      <c r="B21" s="13" t="s">
        <v>143</v>
      </c>
      <c r="C21" s="21" t="s">
        <v>144</v>
      </c>
      <c r="D21" s="14">
        <v>76.14</v>
      </c>
      <c r="E21" s="13" t="s">
        <v>55</v>
      </c>
      <c r="F21" s="15">
        <v>0</v>
      </c>
      <c r="G21" s="15">
        <v>0</v>
      </c>
      <c r="H21" s="15">
        <f>ROUND(D21*F21,0)</f>
        <v>0</v>
      </c>
      <c r="I21" s="15">
        <f>ROUND(D21*G21,0)</f>
        <v>0</v>
      </c>
    </row>
    <row r="23" spans="1:9" ht="26.25">
      <c r="A23" s="12">
        <v>11</v>
      </c>
      <c r="B23" s="13" t="s">
        <v>145</v>
      </c>
      <c r="C23" s="21" t="s">
        <v>146</v>
      </c>
      <c r="D23" s="14">
        <v>404.42</v>
      </c>
      <c r="E23" s="13" t="s">
        <v>55</v>
      </c>
      <c r="F23" s="15">
        <v>0</v>
      </c>
      <c r="G23" s="15">
        <v>0</v>
      </c>
      <c r="H23" s="15">
        <f>ROUND(D23*F23,0)</f>
        <v>0</v>
      </c>
      <c r="I23" s="15">
        <f>ROUND(D23*G23,0)</f>
        <v>0</v>
      </c>
    </row>
    <row r="25" spans="1:9" ht="78.75">
      <c r="A25" s="12">
        <v>12</v>
      </c>
      <c r="B25" s="13" t="s">
        <v>147</v>
      </c>
      <c r="C25" s="21" t="s">
        <v>148</v>
      </c>
      <c r="D25" s="14">
        <v>329.16</v>
      </c>
      <c r="E25" s="13" t="s">
        <v>62</v>
      </c>
      <c r="F25" s="15">
        <v>0</v>
      </c>
      <c r="G25" s="15">
        <v>0</v>
      </c>
      <c r="H25" s="15">
        <f>ROUND(D25*F25,0)</f>
        <v>0</v>
      </c>
      <c r="I25" s="15">
        <f>ROUND(D25*G25,0)</f>
        <v>0</v>
      </c>
    </row>
    <row r="26" ht="26.25">
      <c r="C26" s="21" t="s">
        <v>149</v>
      </c>
    </row>
    <row r="28" spans="1:9" ht="66">
      <c r="A28" s="12">
        <v>13</v>
      </c>
      <c r="B28" s="13" t="s">
        <v>150</v>
      </c>
      <c r="C28" s="21" t="s">
        <v>151</v>
      </c>
      <c r="D28" s="14">
        <v>429.42</v>
      </c>
      <c r="E28" s="13" t="s">
        <v>62</v>
      </c>
      <c r="F28" s="15">
        <v>0</v>
      </c>
      <c r="G28" s="15">
        <v>0</v>
      </c>
      <c r="H28" s="15">
        <f>ROUND(D28*F28,0)</f>
        <v>0</v>
      </c>
      <c r="I28" s="15">
        <f>ROUND(D28*G28,0)</f>
        <v>0</v>
      </c>
    </row>
    <row r="30" spans="1:9" s="22" customFormat="1" ht="12.75">
      <c r="A30" s="16"/>
      <c r="B30" s="17"/>
      <c r="C30" s="17" t="s">
        <v>59</v>
      </c>
      <c r="D30" s="18"/>
      <c r="E30" s="17"/>
      <c r="F30" s="19"/>
      <c r="G30" s="19"/>
      <c r="H30" s="19">
        <f>ROUND(SUM(H2:H29),0)</f>
        <v>0</v>
      </c>
      <c r="I30" s="19">
        <f>ROUND(SUM(I2:I29),0)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2" r:id="rId1"/>
  <headerFooter alignWithMargins="0">
    <oddHeader>&amp;L&amp;"Times New Roman CE,Általános"&amp;10 Ácsmunka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23">
      <selection activeCell="G32" sqref="G32"/>
    </sheetView>
  </sheetViews>
  <sheetFormatPr defaultColWidth="9.00390625" defaultRowHeight="15.75"/>
  <cols>
    <col min="1" max="1" width="4.25390625" style="12" customWidth="1"/>
    <col min="2" max="2" width="9.125" style="13" customWidth="1"/>
    <col min="3" max="3" width="36.625" style="13" customWidth="1"/>
    <col min="4" max="4" width="6.625" style="14" customWidth="1"/>
    <col min="5" max="5" width="6.625" style="13" customWidth="1"/>
    <col min="6" max="7" width="8.125" style="15" customWidth="1"/>
    <col min="8" max="9" width="10.125" style="15" customWidth="1"/>
    <col min="10" max="10" width="15.625" style="13" customWidth="1"/>
    <col min="11" max="16384" width="9.00390625" style="13" customWidth="1"/>
  </cols>
  <sheetData>
    <row r="1" spans="1:9" s="20" customFormat="1" ht="26.25">
      <c r="A1" s="16" t="s">
        <v>44</v>
      </c>
      <c r="B1" s="17" t="s">
        <v>45</v>
      </c>
      <c r="C1" s="17" t="s">
        <v>46</v>
      </c>
      <c r="D1" s="18" t="s">
        <v>47</v>
      </c>
      <c r="E1" s="17" t="s">
        <v>48</v>
      </c>
      <c r="F1" s="19" t="s">
        <v>49</v>
      </c>
      <c r="G1" s="19" t="s">
        <v>50</v>
      </c>
      <c r="H1" s="19" t="s">
        <v>51</v>
      </c>
      <c r="I1" s="19" t="s">
        <v>52</v>
      </c>
    </row>
    <row r="2" spans="1:9" ht="26.25">
      <c r="A2" s="12">
        <v>1</v>
      </c>
      <c r="B2" s="13" t="s">
        <v>152</v>
      </c>
      <c r="C2" s="21" t="s">
        <v>153</v>
      </c>
      <c r="D2" s="14">
        <v>200</v>
      </c>
      <c r="E2" s="13" t="s">
        <v>62</v>
      </c>
      <c r="F2" s="15">
        <v>0</v>
      </c>
      <c r="G2" s="15">
        <v>0</v>
      </c>
      <c r="H2" s="15">
        <f>ROUND(D2*F2,0)</f>
        <v>0</v>
      </c>
      <c r="I2" s="15">
        <f>ROUND(D2*G2,0)</f>
        <v>0</v>
      </c>
    </row>
    <row r="4" spans="1:9" ht="12.75">
      <c r="A4" s="12">
        <v>2</v>
      </c>
      <c r="B4" s="13" t="s">
        <v>154</v>
      </c>
      <c r="C4" s="21" t="s">
        <v>155</v>
      </c>
      <c r="D4" s="14">
        <v>120</v>
      </c>
      <c r="E4" s="13" t="s">
        <v>62</v>
      </c>
      <c r="F4" s="15">
        <v>0</v>
      </c>
      <c r="G4" s="15">
        <v>0</v>
      </c>
      <c r="H4" s="15">
        <f>ROUND(D4*F4,0)</f>
        <v>0</v>
      </c>
      <c r="I4" s="15">
        <f>ROUND(D4*G4,0)</f>
        <v>0</v>
      </c>
    </row>
    <row r="7" spans="1:9" ht="39">
      <c r="A7" s="12">
        <v>3</v>
      </c>
      <c r="B7" s="13" t="s">
        <v>156</v>
      </c>
      <c r="C7" s="21" t="s">
        <v>157</v>
      </c>
      <c r="D7" s="14">
        <v>280.07</v>
      </c>
      <c r="E7" s="13" t="s">
        <v>62</v>
      </c>
      <c r="F7" s="15">
        <v>0</v>
      </c>
      <c r="G7" s="15">
        <v>0</v>
      </c>
      <c r="H7" s="15">
        <f>ROUND(D7*F7,0)</f>
        <v>0</v>
      </c>
      <c r="I7" s="15">
        <f>ROUND(D7*G7,0)</f>
        <v>0</v>
      </c>
    </row>
    <row r="9" spans="1:9" ht="39">
      <c r="A9" s="12">
        <v>4</v>
      </c>
      <c r="B9" s="13" t="s">
        <v>158</v>
      </c>
      <c r="C9" s="21" t="s">
        <v>159</v>
      </c>
      <c r="D9" s="14">
        <v>796.04</v>
      </c>
      <c r="E9" s="13" t="s">
        <v>62</v>
      </c>
      <c r="F9" s="15">
        <v>0</v>
      </c>
      <c r="G9" s="15">
        <v>0</v>
      </c>
      <c r="H9" s="15">
        <f>ROUND(D9*F9,0)</f>
        <v>0</v>
      </c>
      <c r="I9" s="15">
        <f>ROUND(D9*G9,0)</f>
        <v>0</v>
      </c>
    </row>
    <row r="11" spans="1:9" ht="66">
      <c r="A11" s="12">
        <v>5</v>
      </c>
      <c r="B11" s="13" t="s">
        <v>160</v>
      </c>
      <c r="C11" s="21" t="s">
        <v>161</v>
      </c>
      <c r="D11" s="14">
        <v>796.04</v>
      </c>
      <c r="E11" s="13" t="s">
        <v>62</v>
      </c>
      <c r="F11" s="15">
        <v>0</v>
      </c>
      <c r="G11" s="15">
        <v>0</v>
      </c>
      <c r="H11" s="15">
        <f>ROUND(D11*F11,0)</f>
        <v>0</v>
      </c>
      <c r="I11" s="15">
        <f>ROUND(D11*G11,0)</f>
        <v>0</v>
      </c>
    </row>
    <row r="13" spans="1:9" ht="66">
      <c r="A13" s="12">
        <v>6</v>
      </c>
      <c r="B13" s="13" t="s">
        <v>162</v>
      </c>
      <c r="C13" s="21" t="s">
        <v>163</v>
      </c>
      <c r="D13" s="14">
        <v>63.91</v>
      </c>
      <c r="E13" s="13" t="s">
        <v>62</v>
      </c>
      <c r="F13" s="15">
        <v>0</v>
      </c>
      <c r="G13" s="15">
        <v>0</v>
      </c>
      <c r="H13" s="15">
        <f>ROUND(D13*F13,0)</f>
        <v>0</v>
      </c>
      <c r="I13" s="15">
        <f>ROUND(D13*G13,0)</f>
        <v>0</v>
      </c>
    </row>
    <row r="15" spans="1:9" ht="78.75">
      <c r="A15" s="12">
        <v>7</v>
      </c>
      <c r="B15" s="13" t="s">
        <v>164</v>
      </c>
      <c r="C15" s="21" t="s">
        <v>165</v>
      </c>
      <c r="D15" s="14">
        <v>174.53</v>
      </c>
      <c r="E15" s="13" t="s">
        <v>62</v>
      </c>
      <c r="F15" s="15">
        <v>0</v>
      </c>
      <c r="G15" s="15">
        <v>0</v>
      </c>
      <c r="H15" s="15">
        <f>ROUND(D15*F15,0)</f>
        <v>0</v>
      </c>
      <c r="I15" s="15">
        <f>ROUND(D15*G15,0)</f>
        <v>0</v>
      </c>
    </row>
    <row r="16" ht="26.25">
      <c r="C16" s="21" t="s">
        <v>166</v>
      </c>
    </row>
    <row r="18" spans="1:9" ht="78.75">
      <c r="A18" s="12">
        <v>8</v>
      </c>
      <c r="B18" s="13" t="s">
        <v>167</v>
      </c>
      <c r="C18" s="21" t="s">
        <v>165</v>
      </c>
      <c r="D18" s="14">
        <v>35.67</v>
      </c>
      <c r="E18" s="13" t="s">
        <v>62</v>
      </c>
      <c r="F18" s="15">
        <v>0</v>
      </c>
      <c r="G18" s="15">
        <v>0</v>
      </c>
      <c r="H18" s="15">
        <f>ROUND(D18*F18,0)</f>
        <v>0</v>
      </c>
      <c r="I18" s="15">
        <f>ROUND(D18*G18,0)</f>
        <v>0</v>
      </c>
    </row>
    <row r="19" ht="26.25">
      <c r="C19" s="21" t="s">
        <v>168</v>
      </c>
    </row>
    <row r="21" spans="1:9" ht="78.75">
      <c r="A21" s="12">
        <v>9</v>
      </c>
      <c r="B21" s="13" t="s">
        <v>169</v>
      </c>
      <c r="C21" s="21" t="s">
        <v>165</v>
      </c>
      <c r="D21" s="14">
        <v>5.96</v>
      </c>
      <c r="E21" s="13" t="s">
        <v>62</v>
      </c>
      <c r="F21" s="15">
        <v>0</v>
      </c>
      <c r="G21" s="15">
        <v>0</v>
      </c>
      <c r="H21" s="15">
        <f>ROUND(D21*F21,0)</f>
        <v>0</v>
      </c>
      <c r="I21" s="15">
        <f>ROUND(D21*G21,0)</f>
        <v>0</v>
      </c>
    </row>
    <row r="22" ht="26.25">
      <c r="C22" s="21" t="s">
        <v>170</v>
      </c>
    </row>
    <row r="24" spans="1:9" ht="78.75">
      <c r="A24" s="12">
        <v>10</v>
      </c>
      <c r="B24" s="13" t="s">
        <v>171</v>
      </c>
      <c r="C24" s="21" t="s">
        <v>172</v>
      </c>
      <c r="D24" s="14">
        <v>74.88</v>
      </c>
      <c r="E24" s="13" t="s">
        <v>55</v>
      </c>
      <c r="F24" s="15">
        <v>0</v>
      </c>
      <c r="G24" s="15">
        <v>0</v>
      </c>
      <c r="H24" s="15">
        <f>ROUND(D24*F24,0)</f>
        <v>0</v>
      </c>
      <c r="I24" s="15">
        <f>ROUND(D24*G24,0)</f>
        <v>0</v>
      </c>
    </row>
    <row r="26" spans="1:9" ht="78.75">
      <c r="A26" s="12">
        <v>11</v>
      </c>
      <c r="B26" s="13" t="s">
        <v>173</v>
      </c>
      <c r="C26" s="21" t="s">
        <v>174</v>
      </c>
      <c r="D26" s="14">
        <v>114.39</v>
      </c>
      <c r="E26" s="13" t="s">
        <v>55</v>
      </c>
      <c r="F26" s="15">
        <v>0</v>
      </c>
      <c r="G26" s="15">
        <v>0</v>
      </c>
      <c r="H26" s="15">
        <f>ROUND(D26*F26,0)</f>
        <v>0</v>
      </c>
      <c r="I26" s="15">
        <f>ROUND(D26*G26,0)</f>
        <v>0</v>
      </c>
    </row>
    <row r="27" ht="12.75">
      <c r="C27" s="21" t="s">
        <v>175</v>
      </c>
    </row>
    <row r="29" spans="1:9" ht="78.75">
      <c r="A29" s="12">
        <v>12</v>
      </c>
      <c r="B29" s="13" t="s">
        <v>176</v>
      </c>
      <c r="C29" s="21" t="s">
        <v>177</v>
      </c>
      <c r="D29" s="14">
        <v>72.22</v>
      </c>
      <c r="E29" s="13" t="s">
        <v>55</v>
      </c>
      <c r="F29" s="15">
        <v>0</v>
      </c>
      <c r="G29" s="15">
        <v>0</v>
      </c>
      <c r="H29" s="15">
        <f>ROUND(D29*F29,0)</f>
        <v>0</v>
      </c>
      <c r="I29" s="15">
        <f>ROUND(D29*G29,0)</f>
        <v>0</v>
      </c>
    </row>
    <row r="30" ht="26.25">
      <c r="C30" s="21" t="s">
        <v>178</v>
      </c>
    </row>
    <row r="32" spans="1:9" s="22" customFormat="1" ht="12.75">
      <c r="A32" s="16"/>
      <c r="B32" s="17"/>
      <c r="C32" s="17" t="s">
        <v>59</v>
      </c>
      <c r="D32" s="18"/>
      <c r="E32" s="17"/>
      <c r="F32" s="19"/>
      <c r="G32" s="19"/>
      <c r="H32" s="19">
        <f>ROUND(SUM(H2:H31),0)</f>
        <v>0</v>
      </c>
      <c r="I32" s="19">
        <f>ROUND(SUM(I2:I31),0)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2" r:id="rId1"/>
  <headerFooter alignWithMargins="0">
    <oddHeader>&amp;L&amp;"Times New Roman CE,Általános"&amp;10 Vakolás és rabicolás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5.75"/>
  <cols>
    <col min="1" max="1" width="4.25390625" style="12" customWidth="1"/>
    <col min="2" max="2" width="9.125" style="13" customWidth="1"/>
    <col min="3" max="3" width="36.625" style="13" customWidth="1"/>
    <col min="4" max="4" width="6.625" style="14" customWidth="1"/>
    <col min="5" max="5" width="6.625" style="13" customWidth="1"/>
    <col min="6" max="7" width="8.125" style="15" customWidth="1"/>
    <col min="8" max="9" width="10.125" style="15" customWidth="1"/>
    <col min="10" max="10" width="15.625" style="13" customWidth="1"/>
    <col min="11" max="16384" width="9.00390625" style="13" customWidth="1"/>
  </cols>
  <sheetData>
    <row r="1" spans="1:9" s="20" customFormat="1" ht="26.25">
      <c r="A1" s="16" t="s">
        <v>44</v>
      </c>
      <c r="B1" s="17" t="s">
        <v>45</v>
      </c>
      <c r="C1" s="17" t="s">
        <v>46</v>
      </c>
      <c r="D1" s="18" t="s">
        <v>47</v>
      </c>
      <c r="E1" s="17" t="s">
        <v>48</v>
      </c>
      <c r="F1" s="19" t="s">
        <v>49</v>
      </c>
      <c r="G1" s="19" t="s">
        <v>50</v>
      </c>
      <c r="H1" s="19" t="s">
        <v>51</v>
      </c>
      <c r="I1" s="19" t="s">
        <v>52</v>
      </c>
    </row>
    <row r="2" spans="1:9" ht="81">
      <c r="A2" s="12">
        <v>1</v>
      </c>
      <c r="B2" s="13" t="s">
        <v>179</v>
      </c>
      <c r="C2" s="21" t="s">
        <v>180</v>
      </c>
      <c r="D2" s="14">
        <v>129.59</v>
      </c>
      <c r="E2" s="13" t="s">
        <v>62</v>
      </c>
      <c r="F2" s="15">
        <v>0</v>
      </c>
      <c r="G2" s="15">
        <v>0</v>
      </c>
      <c r="H2" s="15">
        <f>ROUND(D2*F2,0)</f>
        <v>0</v>
      </c>
      <c r="I2" s="15">
        <f>ROUND(D2*G2,0)</f>
        <v>0</v>
      </c>
    </row>
    <row r="3" ht="26.25">
      <c r="C3" s="21" t="s">
        <v>181</v>
      </c>
    </row>
    <row r="5" spans="1:9" ht="81">
      <c r="A5" s="12">
        <v>2</v>
      </c>
      <c r="B5" s="13" t="s">
        <v>182</v>
      </c>
      <c r="C5" s="21" t="s">
        <v>183</v>
      </c>
      <c r="D5" s="14">
        <v>22.16</v>
      </c>
      <c r="E5" s="13" t="s">
        <v>62</v>
      </c>
      <c r="F5" s="15">
        <v>0</v>
      </c>
      <c r="G5" s="15">
        <v>0</v>
      </c>
      <c r="H5" s="15">
        <f>ROUND(D5*F5,0)</f>
        <v>0</v>
      </c>
      <c r="I5" s="15">
        <f>ROUND(D5*G5,0)</f>
        <v>0</v>
      </c>
    </row>
    <row r="6" ht="39">
      <c r="C6" s="21" t="s">
        <v>184</v>
      </c>
    </row>
    <row r="8" spans="1:9" ht="81">
      <c r="A8" s="12">
        <v>3</v>
      </c>
      <c r="B8" s="13" t="s">
        <v>185</v>
      </c>
      <c r="C8" s="21" t="s">
        <v>186</v>
      </c>
      <c r="D8" s="14">
        <v>13.68</v>
      </c>
      <c r="E8" s="13" t="s">
        <v>62</v>
      </c>
      <c r="F8" s="15">
        <v>0</v>
      </c>
      <c r="G8" s="15">
        <v>0</v>
      </c>
      <c r="H8" s="15">
        <f>ROUND(D8*F8,0)</f>
        <v>0</v>
      </c>
      <c r="I8" s="15">
        <f>ROUND(D8*G8,0)</f>
        <v>0</v>
      </c>
    </row>
    <row r="9" ht="78.75">
      <c r="C9" s="21" t="s">
        <v>187</v>
      </c>
    </row>
    <row r="11" spans="1:9" ht="81">
      <c r="A11" s="12">
        <v>4</v>
      </c>
      <c r="B11" s="13" t="s">
        <v>188</v>
      </c>
      <c r="C11" s="21" t="s">
        <v>189</v>
      </c>
      <c r="D11" s="14">
        <v>244.7</v>
      </c>
      <c r="E11" s="13" t="s">
        <v>62</v>
      </c>
      <c r="F11" s="15">
        <v>0</v>
      </c>
      <c r="G11" s="15">
        <v>0</v>
      </c>
      <c r="H11" s="15">
        <f>ROUND(D11*F11,0)</f>
        <v>0</v>
      </c>
      <c r="I11" s="15">
        <f>ROUND(D11*G11,0)</f>
        <v>0</v>
      </c>
    </row>
    <row r="12" ht="39">
      <c r="C12" s="21" t="s">
        <v>190</v>
      </c>
    </row>
    <row r="14" spans="1:9" ht="68.25">
      <c r="A14" s="12">
        <v>5</v>
      </c>
      <c r="B14" s="13" t="s">
        <v>191</v>
      </c>
      <c r="C14" s="21" t="s">
        <v>192</v>
      </c>
      <c r="D14" s="14">
        <v>17.42</v>
      </c>
      <c r="E14" s="13" t="s">
        <v>62</v>
      </c>
      <c r="F14" s="15">
        <v>0</v>
      </c>
      <c r="G14" s="15">
        <v>0</v>
      </c>
      <c r="H14" s="15">
        <f>ROUND(D14*F14,0)</f>
        <v>0</v>
      </c>
      <c r="I14" s="15">
        <f>ROUND(D14*G14,0)</f>
        <v>0</v>
      </c>
    </row>
    <row r="15" ht="12.75">
      <c r="C15" s="21"/>
    </row>
    <row r="16" spans="1:9" ht="66">
      <c r="A16" s="12">
        <v>6</v>
      </c>
      <c r="B16" s="13" t="s">
        <v>193</v>
      </c>
      <c r="C16" s="21" t="s">
        <v>194</v>
      </c>
      <c r="D16" s="14">
        <v>221.48</v>
      </c>
      <c r="E16" s="13" t="s">
        <v>62</v>
      </c>
      <c r="F16" s="15">
        <v>0</v>
      </c>
      <c r="G16" s="15">
        <v>0</v>
      </c>
      <c r="H16" s="15">
        <f>ROUND(D16*F16,0)</f>
        <v>0</v>
      </c>
      <c r="I16" s="15">
        <f>ROUND(D16*G16,0)</f>
        <v>0</v>
      </c>
    </row>
    <row r="18" spans="1:9" s="22" customFormat="1" ht="12.75">
      <c r="A18" s="16"/>
      <c r="B18" s="17"/>
      <c r="C18" s="17" t="s">
        <v>59</v>
      </c>
      <c r="D18" s="18"/>
      <c r="E18" s="17"/>
      <c r="F18" s="19"/>
      <c r="G18" s="19"/>
      <c r="H18" s="19">
        <f>ROUND(SUM(H2:H17),0)</f>
        <v>0</v>
      </c>
      <c r="I18" s="19">
        <f>ROUND(SUM(I2:I17),0)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2" r:id="rId1"/>
  <headerFooter alignWithMargins="0">
    <oddHeader>&amp;L&amp;"Times New Roman CE,Általános"&amp;10 Szárazépítés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5.75"/>
  <cols>
    <col min="1" max="1" width="4.25390625" style="12" customWidth="1"/>
    <col min="2" max="2" width="9.125" style="13" customWidth="1"/>
    <col min="3" max="3" width="36.625" style="13" customWidth="1"/>
    <col min="4" max="4" width="6.625" style="14" customWidth="1"/>
    <col min="5" max="5" width="6.625" style="13" customWidth="1"/>
    <col min="6" max="7" width="8.125" style="15" customWidth="1"/>
    <col min="8" max="9" width="10.125" style="15" customWidth="1"/>
    <col min="10" max="10" width="15.625" style="13" customWidth="1"/>
    <col min="11" max="16384" width="9.00390625" style="13" customWidth="1"/>
  </cols>
  <sheetData>
    <row r="1" spans="1:9" s="20" customFormat="1" ht="26.25">
      <c r="A1" s="16" t="s">
        <v>44</v>
      </c>
      <c r="B1" s="17" t="s">
        <v>45</v>
      </c>
      <c r="C1" s="17" t="s">
        <v>46</v>
      </c>
      <c r="D1" s="18" t="s">
        <v>47</v>
      </c>
      <c r="E1" s="17" t="s">
        <v>48</v>
      </c>
      <c r="F1" s="19" t="s">
        <v>49</v>
      </c>
      <c r="G1" s="19" t="s">
        <v>50</v>
      </c>
      <c r="H1" s="19" t="s">
        <v>51</v>
      </c>
      <c r="I1" s="19" t="s">
        <v>52</v>
      </c>
    </row>
    <row r="2" spans="1:9" ht="12.75">
      <c r="A2" s="12">
        <v>1</v>
      </c>
      <c r="B2" s="13" t="s">
        <v>195</v>
      </c>
      <c r="C2" s="21" t="s">
        <v>196</v>
      </c>
      <c r="D2" s="14">
        <v>225.1</v>
      </c>
      <c r="E2" s="13" t="s">
        <v>62</v>
      </c>
      <c r="F2" s="15">
        <v>0</v>
      </c>
      <c r="G2" s="15">
        <v>0</v>
      </c>
      <c r="H2" s="15">
        <f>ROUND(D2*F2,0)</f>
        <v>0</v>
      </c>
      <c r="I2" s="15">
        <f>ROUND(D2*G2,0)</f>
        <v>0</v>
      </c>
    </row>
    <row r="4" spans="1:9" ht="52.5">
      <c r="A4" s="12">
        <v>2</v>
      </c>
      <c r="B4" s="13" t="s">
        <v>197</v>
      </c>
      <c r="C4" s="21" t="s">
        <v>198</v>
      </c>
      <c r="D4" s="14">
        <v>67.15</v>
      </c>
      <c r="E4" s="13" t="s">
        <v>55</v>
      </c>
      <c r="F4" s="15">
        <v>0</v>
      </c>
      <c r="G4" s="15">
        <v>0</v>
      </c>
      <c r="H4" s="15">
        <f>ROUND(D4*F4,0)</f>
        <v>0</v>
      </c>
      <c r="I4" s="15">
        <f>ROUND(D4*G4,0)</f>
        <v>0</v>
      </c>
    </row>
    <row r="6" spans="1:9" s="22" customFormat="1" ht="12.75">
      <c r="A6" s="16"/>
      <c r="B6" s="17"/>
      <c r="C6" s="17" t="s">
        <v>59</v>
      </c>
      <c r="D6" s="18"/>
      <c r="E6" s="17"/>
      <c r="F6" s="19"/>
      <c r="G6" s="19"/>
      <c r="H6" s="19">
        <f>ROUND(SUM(H2:H5),0)</f>
        <v>0</v>
      </c>
      <c r="I6" s="19">
        <f>ROUND(SUM(I2:I5),0)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2" r:id="rId1"/>
  <headerFooter alignWithMargins="0">
    <oddHeader>&amp;L&amp;"Times New Roman CE,Általános"&amp;10 Tetőfedés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zoomScalePageLayoutView="0" workbookViewId="0" topLeftCell="A39">
      <selection activeCell="G51" sqref="G51"/>
    </sheetView>
  </sheetViews>
  <sheetFormatPr defaultColWidth="9.00390625" defaultRowHeight="15.75"/>
  <cols>
    <col min="1" max="1" width="4.25390625" style="12" customWidth="1"/>
    <col min="2" max="2" width="9.125" style="13" customWidth="1"/>
    <col min="3" max="3" width="36.625" style="13" customWidth="1"/>
    <col min="4" max="4" width="6.625" style="14" customWidth="1"/>
    <col min="5" max="5" width="6.625" style="13" customWidth="1"/>
    <col min="6" max="7" width="8.125" style="15" customWidth="1"/>
    <col min="8" max="9" width="10.125" style="15" customWidth="1"/>
    <col min="10" max="10" width="15.625" style="13" customWidth="1"/>
    <col min="11" max="16384" width="9.00390625" style="13" customWidth="1"/>
  </cols>
  <sheetData>
    <row r="1" spans="1:9" s="20" customFormat="1" ht="26.25">
      <c r="A1" s="16" t="s">
        <v>44</v>
      </c>
      <c r="B1" s="17" t="s">
        <v>45</v>
      </c>
      <c r="C1" s="17" t="s">
        <v>46</v>
      </c>
      <c r="D1" s="18" t="s">
        <v>47</v>
      </c>
      <c r="E1" s="17" t="s">
        <v>48</v>
      </c>
      <c r="F1" s="19" t="s">
        <v>49</v>
      </c>
      <c r="G1" s="19" t="s">
        <v>50</v>
      </c>
      <c r="H1" s="19" t="s">
        <v>51</v>
      </c>
      <c r="I1" s="19" t="s">
        <v>52</v>
      </c>
    </row>
    <row r="3" spans="1:9" ht="39">
      <c r="A3" s="12">
        <v>1</v>
      </c>
      <c r="B3" s="13" t="s">
        <v>199</v>
      </c>
      <c r="C3" s="21" t="s">
        <v>200</v>
      </c>
      <c r="D3" s="14">
        <v>39.95</v>
      </c>
      <c r="E3" s="13" t="s">
        <v>62</v>
      </c>
      <c r="F3" s="15">
        <v>0</v>
      </c>
      <c r="G3" s="15">
        <v>0</v>
      </c>
      <c r="H3" s="15">
        <f>ROUND(D3*F3,0)</f>
        <v>0</v>
      </c>
      <c r="I3" s="15">
        <f>ROUND(D3*G3,0)</f>
        <v>0</v>
      </c>
    </row>
    <row r="5" spans="1:9" ht="39">
      <c r="A5" s="12">
        <v>2</v>
      </c>
      <c r="B5" s="13" t="s">
        <v>201</v>
      </c>
      <c r="C5" s="21" t="s">
        <v>202</v>
      </c>
      <c r="D5" s="14">
        <v>94.18</v>
      </c>
      <c r="E5" s="13" t="s">
        <v>55</v>
      </c>
      <c r="F5" s="15">
        <v>0</v>
      </c>
      <c r="G5" s="15">
        <v>0</v>
      </c>
      <c r="H5" s="15">
        <f>ROUND(D5*F5,0)</f>
        <v>0</v>
      </c>
      <c r="I5" s="15">
        <f>ROUND(D5*G5,0)</f>
        <v>0</v>
      </c>
    </row>
    <row r="9" spans="1:9" ht="78.75">
      <c r="A9" s="12">
        <v>3</v>
      </c>
      <c r="B9" s="13" t="s">
        <v>203</v>
      </c>
      <c r="C9" s="21" t="s">
        <v>204</v>
      </c>
      <c r="D9" s="14">
        <v>13.55</v>
      </c>
      <c r="E9" s="13" t="s">
        <v>62</v>
      </c>
      <c r="F9" s="15">
        <v>0</v>
      </c>
      <c r="G9" s="15">
        <v>0</v>
      </c>
      <c r="H9" s="15">
        <f>ROUND(D9*F9,0)</f>
        <v>0</v>
      </c>
      <c r="I9" s="15">
        <f>ROUND(D9*G9,0)</f>
        <v>0</v>
      </c>
    </row>
    <row r="10" ht="12.75">
      <c r="C10" s="21" t="s">
        <v>205</v>
      </c>
    </row>
    <row r="12" spans="1:9" ht="78.75">
      <c r="A12" s="12">
        <v>4</v>
      </c>
      <c r="B12" s="13" t="s">
        <v>206</v>
      </c>
      <c r="C12" s="21" t="s">
        <v>207</v>
      </c>
      <c r="D12" s="14">
        <v>3.24</v>
      </c>
      <c r="E12" s="13" t="s">
        <v>62</v>
      </c>
      <c r="F12" s="15">
        <v>0</v>
      </c>
      <c r="G12" s="15">
        <v>0</v>
      </c>
      <c r="H12" s="15">
        <f>ROUND(D12*F12,0)</f>
        <v>0</v>
      </c>
      <c r="I12" s="15">
        <f>ROUND(D12*G12,0)</f>
        <v>0</v>
      </c>
    </row>
    <row r="14" spans="1:9" ht="78.75">
      <c r="A14" s="12">
        <v>5</v>
      </c>
      <c r="B14" s="13" t="s">
        <v>208</v>
      </c>
      <c r="C14" s="21" t="s">
        <v>209</v>
      </c>
      <c r="D14" s="14">
        <v>133.4</v>
      </c>
      <c r="E14" s="13" t="s">
        <v>62</v>
      </c>
      <c r="F14" s="15">
        <v>0</v>
      </c>
      <c r="G14" s="15">
        <v>0</v>
      </c>
      <c r="H14" s="15">
        <f>ROUND(D14*F14,0)</f>
        <v>0</v>
      </c>
      <c r="I14" s="15">
        <f>ROUND(D14*G14,0)</f>
        <v>0</v>
      </c>
    </row>
    <row r="15" ht="68.25" customHeight="1">
      <c r="C15" s="21" t="s">
        <v>210</v>
      </c>
    </row>
    <row r="17" spans="1:9" ht="78.75">
      <c r="A17" s="12">
        <v>6</v>
      </c>
      <c r="B17" s="13" t="s">
        <v>211</v>
      </c>
      <c r="C17" s="21" t="s">
        <v>212</v>
      </c>
      <c r="D17" s="14">
        <v>39.7</v>
      </c>
      <c r="E17" s="13" t="s">
        <v>62</v>
      </c>
      <c r="F17" s="15">
        <v>0</v>
      </c>
      <c r="G17" s="15">
        <v>0</v>
      </c>
      <c r="H17" s="15">
        <f>ROUND(D17*F17,0)</f>
        <v>0</v>
      </c>
      <c r="I17" s="15">
        <f>ROUND(D17*G17,0)</f>
        <v>0</v>
      </c>
    </row>
    <row r="18" ht="78.75">
      <c r="C18" s="21" t="s">
        <v>213</v>
      </c>
    </row>
    <row r="20" spans="1:9" ht="78.75">
      <c r="A20" s="12">
        <v>7</v>
      </c>
      <c r="B20" s="13" t="s">
        <v>211</v>
      </c>
      <c r="C20" s="21" t="s">
        <v>212</v>
      </c>
      <c r="D20" s="14">
        <v>80.61</v>
      </c>
      <c r="E20" s="13" t="s">
        <v>62</v>
      </c>
      <c r="F20" s="15">
        <v>0</v>
      </c>
      <c r="G20" s="15">
        <v>0</v>
      </c>
      <c r="H20" s="15">
        <f>ROUND(D20*F20,0)</f>
        <v>0</v>
      </c>
      <c r="I20" s="15">
        <f>ROUND(D20*G20,0)</f>
        <v>0</v>
      </c>
    </row>
    <row r="21" ht="66">
      <c r="C21" s="21" t="s">
        <v>214</v>
      </c>
    </row>
    <row r="23" spans="1:9" ht="78.75">
      <c r="A23" s="12">
        <v>8</v>
      </c>
      <c r="B23" s="13" t="s">
        <v>215</v>
      </c>
      <c r="C23" s="21" t="s">
        <v>216</v>
      </c>
      <c r="D23" s="14">
        <v>173.52</v>
      </c>
      <c r="E23" s="13" t="s">
        <v>62</v>
      </c>
      <c r="F23" s="15">
        <v>0</v>
      </c>
      <c r="G23" s="15">
        <v>0</v>
      </c>
      <c r="H23" s="15">
        <f>ROUND(D23*F23,0)</f>
        <v>0</v>
      </c>
      <c r="I23" s="15">
        <f>ROUND(D23*G23,0)</f>
        <v>0</v>
      </c>
    </row>
    <row r="24" ht="78.75">
      <c r="C24" s="21" t="s">
        <v>217</v>
      </c>
    </row>
    <row r="25" ht="12.75">
      <c r="C25" s="21" t="s">
        <v>218</v>
      </c>
    </row>
    <row r="27" spans="1:9" ht="78.75">
      <c r="A27" s="12">
        <v>9</v>
      </c>
      <c r="B27" s="13" t="s">
        <v>219</v>
      </c>
      <c r="C27" s="21" t="s">
        <v>220</v>
      </c>
      <c r="D27" s="14">
        <v>83.28</v>
      </c>
      <c r="E27" s="13" t="s">
        <v>55</v>
      </c>
      <c r="F27" s="15">
        <v>0</v>
      </c>
      <c r="G27" s="15">
        <v>0</v>
      </c>
      <c r="H27" s="15">
        <f>ROUND(D27*F27,0)</f>
        <v>0</v>
      </c>
      <c r="I27" s="15">
        <f>ROUND(D27*G27,0)</f>
        <v>0</v>
      </c>
    </row>
    <row r="28" ht="78.75">
      <c r="C28" s="21" t="s">
        <v>221</v>
      </c>
    </row>
    <row r="30" spans="1:9" ht="78.75">
      <c r="A30" s="12">
        <v>10</v>
      </c>
      <c r="B30" s="13" t="s">
        <v>222</v>
      </c>
      <c r="C30" s="21" t="s">
        <v>223</v>
      </c>
      <c r="D30" s="14">
        <v>89.21</v>
      </c>
      <c r="E30" s="13" t="s">
        <v>55</v>
      </c>
      <c r="F30" s="15">
        <v>0</v>
      </c>
      <c r="G30" s="15">
        <v>0</v>
      </c>
      <c r="H30" s="15">
        <f>ROUND(D30*F30,0)</f>
        <v>0</v>
      </c>
      <c r="I30" s="15">
        <f>ROUND(D30*G30,0)</f>
        <v>0</v>
      </c>
    </row>
    <row r="31" ht="78.75">
      <c r="C31" s="21" t="s">
        <v>224</v>
      </c>
    </row>
    <row r="33" spans="1:9" ht="78.75">
      <c r="A33" s="12">
        <v>11</v>
      </c>
      <c r="B33" s="13" t="s">
        <v>225</v>
      </c>
      <c r="C33" s="21" t="s">
        <v>226</v>
      </c>
      <c r="D33" s="14">
        <v>32.2</v>
      </c>
      <c r="E33" s="13" t="s">
        <v>62</v>
      </c>
      <c r="F33" s="15">
        <v>0</v>
      </c>
      <c r="G33" s="15">
        <v>0</v>
      </c>
      <c r="H33" s="15">
        <f>ROUND(D33*F33,0)</f>
        <v>0</v>
      </c>
      <c r="I33" s="15">
        <f>ROUND(D33*G33,0)</f>
        <v>0</v>
      </c>
    </row>
    <row r="34" ht="12.75">
      <c r="C34" s="21" t="s">
        <v>227</v>
      </c>
    </row>
    <row r="36" spans="1:9" ht="66">
      <c r="A36" s="12">
        <v>12</v>
      </c>
      <c r="B36" s="13" t="s">
        <v>228</v>
      </c>
      <c r="C36" s="21" t="s">
        <v>229</v>
      </c>
      <c r="D36" s="14">
        <v>18.78</v>
      </c>
      <c r="E36" s="13" t="s">
        <v>62</v>
      </c>
      <c r="F36" s="15">
        <v>0</v>
      </c>
      <c r="G36" s="15">
        <v>0</v>
      </c>
      <c r="H36" s="15">
        <f>ROUND(D36*F36,0)</f>
        <v>0</v>
      </c>
      <c r="I36" s="15">
        <f>ROUND(D36*G36,0)</f>
        <v>0</v>
      </c>
    </row>
    <row r="39" spans="1:9" ht="52.5">
      <c r="A39" s="12">
        <v>13</v>
      </c>
      <c r="B39" s="13" t="s">
        <v>230</v>
      </c>
      <c r="C39" s="21" t="s">
        <v>231</v>
      </c>
      <c r="D39" s="14">
        <v>13.42</v>
      </c>
      <c r="E39" s="13" t="s">
        <v>62</v>
      </c>
      <c r="F39" s="15">
        <v>0</v>
      </c>
      <c r="G39" s="15">
        <v>0</v>
      </c>
      <c r="H39" s="15">
        <f>ROUND(D39*F39,0)</f>
        <v>0</v>
      </c>
      <c r="I39" s="15">
        <f>ROUND(D39*G39,0)</f>
        <v>0</v>
      </c>
    </row>
    <row r="41" spans="1:9" ht="52.5">
      <c r="A41" s="12">
        <v>14</v>
      </c>
      <c r="B41" s="13" t="s">
        <v>232</v>
      </c>
      <c r="C41" s="21" t="s">
        <v>233</v>
      </c>
      <c r="D41" s="14">
        <v>13.42</v>
      </c>
      <c r="E41" s="13" t="s">
        <v>62</v>
      </c>
      <c r="F41" s="15">
        <v>0</v>
      </c>
      <c r="G41" s="15">
        <v>0</v>
      </c>
      <c r="H41" s="15">
        <f>ROUND(D41*F41,0)</f>
        <v>0</v>
      </c>
      <c r="I41" s="15">
        <f>ROUND(D41*G41,0)</f>
        <v>0</v>
      </c>
    </row>
    <row r="43" spans="1:9" ht="26.25">
      <c r="A43" s="12">
        <v>15</v>
      </c>
      <c r="B43" s="13" t="s">
        <v>234</v>
      </c>
      <c r="C43" s="21" t="s">
        <v>235</v>
      </c>
      <c r="D43" s="14">
        <v>13.8</v>
      </c>
      <c r="E43" s="13" t="s">
        <v>55</v>
      </c>
      <c r="F43" s="15">
        <v>0</v>
      </c>
      <c r="G43" s="15">
        <v>0</v>
      </c>
      <c r="H43" s="15">
        <f>ROUND(D43*F43,0)</f>
        <v>0</v>
      </c>
      <c r="I43" s="15">
        <f>ROUND(D43*G43,0)</f>
        <v>0</v>
      </c>
    </row>
    <row r="45" spans="1:9" ht="78.75">
      <c r="A45" s="12">
        <v>16</v>
      </c>
      <c r="B45" s="13" t="s">
        <v>236</v>
      </c>
      <c r="C45" s="21" t="s">
        <v>237</v>
      </c>
      <c r="D45" s="14">
        <v>11.75</v>
      </c>
      <c r="E45" s="13" t="s">
        <v>55</v>
      </c>
      <c r="F45" s="15">
        <v>0</v>
      </c>
      <c r="G45" s="15">
        <v>0</v>
      </c>
      <c r="H45" s="15">
        <f>ROUND(D45*F45,0)</f>
        <v>0</v>
      </c>
      <c r="I45" s="15">
        <f>ROUND(D45*G45,0)</f>
        <v>0</v>
      </c>
    </row>
    <row r="46" ht="12.75">
      <c r="C46" s="21" t="s">
        <v>238</v>
      </c>
    </row>
    <row r="48" spans="1:9" ht="39">
      <c r="A48" s="12">
        <v>17</v>
      </c>
      <c r="B48" s="13" t="s">
        <v>239</v>
      </c>
      <c r="C48" s="21" t="s">
        <v>240</v>
      </c>
      <c r="D48" s="14">
        <v>1</v>
      </c>
      <c r="E48" s="13" t="s">
        <v>97</v>
      </c>
      <c r="F48" s="15">
        <v>0</v>
      </c>
      <c r="G48" s="15">
        <v>0</v>
      </c>
      <c r="H48" s="15">
        <f>ROUND(D48*F48,0)</f>
        <v>0</v>
      </c>
      <c r="I48" s="15">
        <f>ROUND(D48*G48,0)</f>
        <v>0</v>
      </c>
    </row>
    <row r="50" spans="1:9" s="22" customFormat="1" ht="12.75">
      <c r="A50" s="16"/>
      <c r="B50" s="17"/>
      <c r="C50" s="17" t="s">
        <v>59</v>
      </c>
      <c r="D50" s="18"/>
      <c r="E50" s="17"/>
      <c r="F50" s="19"/>
      <c r="G50" s="19"/>
      <c r="H50" s="19">
        <f>ROUND(SUM(H2:H49),0)</f>
        <v>0</v>
      </c>
      <c r="I50" s="19">
        <f>ROUND(SUM(I2:I49),0)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87" r:id="rId1"/>
  <headerFooter alignWithMargins="0">
    <oddHeader>&amp;L&amp;"Times New Roman CE,Általános"&amp;10 Hideg- és melegburkolatok készítése, aljzat előkészítés</oddHeader>
  </headerFooter>
  <rowBreaks count="1" manualBreakCount="1">
    <brk id="2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SheetLayoutView="100" zoomScalePageLayoutView="0" workbookViewId="0" topLeftCell="A55">
      <selection activeCell="G51" sqref="G51"/>
    </sheetView>
  </sheetViews>
  <sheetFormatPr defaultColWidth="9.00390625" defaultRowHeight="15.75"/>
  <cols>
    <col min="1" max="1" width="4.25390625" style="12" customWidth="1"/>
    <col min="2" max="2" width="9.125" style="13" customWidth="1"/>
    <col min="3" max="3" width="36.625" style="13" customWidth="1"/>
    <col min="4" max="4" width="6.625" style="14" customWidth="1"/>
    <col min="5" max="5" width="6.625" style="13" customWidth="1"/>
    <col min="6" max="7" width="8.125" style="15" customWidth="1"/>
    <col min="8" max="9" width="10.125" style="15" customWidth="1"/>
    <col min="10" max="10" width="15.625" style="13" customWidth="1"/>
    <col min="11" max="16384" width="9.00390625" style="13" customWidth="1"/>
  </cols>
  <sheetData>
    <row r="1" spans="1:9" s="20" customFormat="1" ht="26.25">
      <c r="A1" s="16" t="s">
        <v>44</v>
      </c>
      <c r="B1" s="17" t="s">
        <v>45</v>
      </c>
      <c r="C1" s="17" t="s">
        <v>46</v>
      </c>
      <c r="D1" s="18" t="s">
        <v>47</v>
      </c>
      <c r="E1" s="17" t="s">
        <v>48</v>
      </c>
      <c r="F1" s="19"/>
      <c r="G1" s="19"/>
      <c r="H1" s="19" t="s">
        <v>51</v>
      </c>
      <c r="I1" s="19" t="s">
        <v>52</v>
      </c>
    </row>
    <row r="2" spans="1:9" ht="26.25">
      <c r="A2" s="12">
        <v>1</v>
      </c>
      <c r="B2" s="13" t="s">
        <v>241</v>
      </c>
      <c r="C2" s="21" t="s">
        <v>242</v>
      </c>
      <c r="D2" s="14">
        <v>32.55</v>
      </c>
      <c r="E2" s="13" t="s">
        <v>55</v>
      </c>
      <c r="H2" s="15">
        <f>ROUND(D2*F2,0)</f>
        <v>0</v>
      </c>
      <c r="I2" s="15">
        <f>ROUND(D2*G2,0)</f>
        <v>0</v>
      </c>
    </row>
    <row r="4" spans="1:9" ht="26.25">
      <c r="A4" s="12">
        <v>2</v>
      </c>
      <c r="B4" s="13" t="s">
        <v>243</v>
      </c>
      <c r="C4" s="21" t="s">
        <v>244</v>
      </c>
      <c r="D4" s="14">
        <v>13.2</v>
      </c>
      <c r="E4" s="13" t="s">
        <v>55</v>
      </c>
      <c r="H4" s="15">
        <f>ROUND(D4*F4,0)</f>
        <v>0</v>
      </c>
      <c r="I4" s="15">
        <f>ROUND(D4*G4,0)</f>
        <v>0</v>
      </c>
    </row>
    <row r="6" spans="1:9" ht="26.25">
      <c r="A6" s="12">
        <v>3</v>
      </c>
      <c r="B6" s="13" t="s">
        <v>245</v>
      </c>
      <c r="C6" s="21" t="s">
        <v>246</v>
      </c>
      <c r="D6" s="14">
        <v>12</v>
      </c>
      <c r="E6" s="13" t="s">
        <v>55</v>
      </c>
      <c r="H6" s="15">
        <f>ROUND(D6*F6,0)</f>
        <v>0</v>
      </c>
      <c r="I6" s="15">
        <f>ROUND(D6*G6,0)</f>
        <v>0</v>
      </c>
    </row>
    <row r="8" spans="1:9" ht="12.75">
      <c r="A8" s="12">
        <v>4</v>
      </c>
      <c r="B8" s="13" t="s">
        <v>247</v>
      </c>
      <c r="C8" s="21" t="s">
        <v>248</v>
      </c>
      <c r="D8" s="14">
        <v>3</v>
      </c>
      <c r="E8" s="13" t="s">
        <v>58</v>
      </c>
      <c r="H8" s="15">
        <f>ROUND(D8*F8,0)</f>
        <v>0</v>
      </c>
      <c r="I8" s="15">
        <f>ROUND(D8*G8,0)</f>
        <v>0</v>
      </c>
    </row>
    <row r="10" spans="1:9" ht="78.75">
      <c r="A10" s="12">
        <v>5</v>
      </c>
      <c r="B10" s="13" t="s">
        <v>249</v>
      </c>
      <c r="C10" s="21" t="s">
        <v>250</v>
      </c>
      <c r="D10" s="14">
        <v>368.58</v>
      </c>
      <c r="E10" s="13" t="s">
        <v>62</v>
      </c>
      <c r="H10" s="15">
        <f>ROUND(D10*F10,0)</f>
        <v>0</v>
      </c>
      <c r="I10" s="15">
        <f>ROUND(D10*G10,0)</f>
        <v>0</v>
      </c>
    </row>
    <row r="11" ht="26.25">
      <c r="C11" s="21" t="s">
        <v>251</v>
      </c>
    </row>
    <row r="13" spans="1:9" ht="78.75">
      <c r="A13" s="12">
        <v>6</v>
      </c>
      <c r="B13" s="13" t="s">
        <v>252</v>
      </c>
      <c r="C13" s="21" t="s">
        <v>253</v>
      </c>
      <c r="D13" s="14">
        <v>8.52</v>
      </c>
      <c r="E13" s="13" t="s">
        <v>55</v>
      </c>
      <c r="H13" s="15">
        <f>ROUND(D13*F13,0)</f>
        <v>0</v>
      </c>
      <c r="I13" s="15">
        <f>ROUND(D13*G13,0)</f>
        <v>0</v>
      </c>
    </row>
    <row r="15" spans="1:9" ht="66">
      <c r="A15" s="12">
        <v>7</v>
      </c>
      <c r="B15" s="13" t="s">
        <v>254</v>
      </c>
      <c r="C15" s="21" t="s">
        <v>255</v>
      </c>
      <c r="D15" s="14">
        <v>75.84</v>
      </c>
      <c r="E15" s="13" t="s">
        <v>55</v>
      </c>
      <c r="H15" s="15">
        <f>ROUND(D15*F15,0)</f>
        <v>0</v>
      </c>
      <c r="I15" s="15">
        <f>ROUND(D15*G15,0)</f>
        <v>0</v>
      </c>
    </row>
    <row r="17" spans="1:9" ht="78.75">
      <c r="A17" s="12">
        <v>8</v>
      </c>
      <c r="B17" s="13" t="s">
        <v>256</v>
      </c>
      <c r="C17" s="21" t="s">
        <v>257</v>
      </c>
      <c r="D17" s="14">
        <v>25.15</v>
      </c>
      <c r="E17" s="13" t="s">
        <v>55</v>
      </c>
      <c r="H17" s="15">
        <f>ROUND(D17*F17,0)</f>
        <v>0</v>
      </c>
      <c r="I17" s="15">
        <f>ROUND(D17*G17,0)</f>
        <v>0</v>
      </c>
    </row>
    <row r="18" ht="12.75">
      <c r="C18" s="21" t="s">
        <v>258</v>
      </c>
    </row>
    <row r="20" spans="1:9" ht="78.75">
      <c r="A20" s="12">
        <v>9</v>
      </c>
      <c r="B20" s="13" t="s">
        <v>259</v>
      </c>
      <c r="C20" s="21" t="s">
        <v>260</v>
      </c>
      <c r="D20" s="14">
        <v>25.51</v>
      </c>
      <c r="E20" s="13" t="s">
        <v>55</v>
      </c>
      <c r="H20" s="15">
        <f>ROUND(D20*F20,0)</f>
        <v>0</v>
      </c>
      <c r="I20" s="15">
        <f>ROUND(D20*G20,0)</f>
        <v>0</v>
      </c>
    </row>
    <row r="22" spans="1:9" ht="78.75">
      <c r="A22" s="12">
        <v>10</v>
      </c>
      <c r="B22" s="13" t="s">
        <v>261</v>
      </c>
      <c r="C22" s="21" t="s">
        <v>262</v>
      </c>
      <c r="D22" s="14">
        <v>26.24</v>
      </c>
      <c r="E22" s="13" t="s">
        <v>55</v>
      </c>
      <c r="H22" s="15">
        <f>ROUND(D22*F22,0)</f>
        <v>0</v>
      </c>
      <c r="I22" s="15">
        <f>ROUND(D22*G22,0)</f>
        <v>0</v>
      </c>
    </row>
    <row r="24" spans="1:9" ht="78.75">
      <c r="A24" s="12">
        <v>11</v>
      </c>
      <c r="B24" s="13" t="s">
        <v>263</v>
      </c>
      <c r="C24" s="21" t="s">
        <v>264</v>
      </c>
      <c r="D24" s="14">
        <v>75.84</v>
      </c>
      <c r="E24" s="13" t="s">
        <v>55</v>
      </c>
      <c r="H24" s="15">
        <f>ROUND(D24*F24,0)</f>
        <v>0</v>
      </c>
      <c r="I24" s="15">
        <f>ROUND(D24*G24,0)</f>
        <v>0</v>
      </c>
    </row>
    <row r="25" ht="12.75">
      <c r="C25" s="21" t="s">
        <v>265</v>
      </c>
    </row>
    <row r="27" spans="1:9" ht="78.75">
      <c r="A27" s="12">
        <v>12</v>
      </c>
      <c r="B27" s="13" t="s">
        <v>266</v>
      </c>
      <c r="C27" s="21" t="s">
        <v>267</v>
      </c>
      <c r="D27" s="14">
        <v>1</v>
      </c>
      <c r="E27" s="13" t="s">
        <v>58</v>
      </c>
      <c r="H27" s="15">
        <f>ROUND(D27*F27,0)</f>
        <v>0</v>
      </c>
      <c r="I27" s="15">
        <f>ROUND(D27*G27,0)</f>
        <v>0</v>
      </c>
    </row>
    <row r="28" ht="12.75">
      <c r="C28" s="21" t="s">
        <v>268</v>
      </c>
    </row>
    <row r="30" spans="1:9" ht="78.75">
      <c r="A30" s="12">
        <v>13</v>
      </c>
      <c r="B30" s="13" t="s">
        <v>269</v>
      </c>
      <c r="C30" s="21" t="s">
        <v>270</v>
      </c>
      <c r="D30" s="14">
        <v>1</v>
      </c>
      <c r="E30" s="13" t="s">
        <v>58</v>
      </c>
      <c r="H30" s="15">
        <f>ROUND(D30*F30,0)</f>
        <v>0</v>
      </c>
      <c r="I30" s="15">
        <f>ROUND(D30*G30,0)</f>
        <v>0</v>
      </c>
    </row>
    <row r="31" ht="12.75">
      <c r="C31" s="21" t="s">
        <v>268</v>
      </c>
    </row>
    <row r="33" spans="1:9" ht="78.75">
      <c r="A33" s="12">
        <v>14</v>
      </c>
      <c r="B33" s="13" t="s">
        <v>271</v>
      </c>
      <c r="C33" s="21" t="s">
        <v>272</v>
      </c>
      <c r="D33" s="14">
        <v>1</v>
      </c>
      <c r="E33" s="13" t="s">
        <v>58</v>
      </c>
      <c r="H33" s="15">
        <f>ROUND(D33*F33,0)</f>
        <v>0</v>
      </c>
      <c r="I33" s="15">
        <f>ROUND(D33*G33,0)</f>
        <v>0</v>
      </c>
    </row>
    <row r="34" ht="12.75">
      <c r="C34" s="21" t="s">
        <v>273</v>
      </c>
    </row>
    <row r="36" spans="1:9" ht="78.75">
      <c r="A36" s="12">
        <v>15</v>
      </c>
      <c r="B36" s="13" t="s">
        <v>274</v>
      </c>
      <c r="C36" s="21" t="s">
        <v>275</v>
      </c>
      <c r="D36" s="14">
        <v>56</v>
      </c>
      <c r="E36" s="13" t="s">
        <v>58</v>
      </c>
      <c r="H36" s="15">
        <f>ROUND(D36*F36,0)</f>
        <v>0</v>
      </c>
      <c r="I36" s="15">
        <f>ROUND(D36*G36,0)</f>
        <v>0</v>
      </c>
    </row>
    <row r="38" spans="1:9" ht="78.75">
      <c r="A38" s="12">
        <v>16</v>
      </c>
      <c r="B38" s="13" t="s">
        <v>276</v>
      </c>
      <c r="C38" s="21" t="s">
        <v>277</v>
      </c>
      <c r="D38" s="14">
        <v>7</v>
      </c>
      <c r="E38" s="13" t="s">
        <v>58</v>
      </c>
      <c r="H38" s="15">
        <f>ROUND(D38*F38,0)</f>
        <v>0</v>
      </c>
      <c r="I38" s="15">
        <f>ROUND(D38*G38,0)</f>
        <v>0</v>
      </c>
    </row>
    <row r="39" ht="12.75">
      <c r="C39" s="21" t="s">
        <v>258</v>
      </c>
    </row>
    <row r="41" spans="1:9" ht="78.75">
      <c r="A41" s="12">
        <v>17</v>
      </c>
      <c r="B41" s="13" t="s">
        <v>278</v>
      </c>
      <c r="C41" s="21" t="s">
        <v>279</v>
      </c>
      <c r="D41" s="14">
        <v>4</v>
      </c>
      <c r="E41" s="13" t="s">
        <v>58</v>
      </c>
      <c r="H41" s="15">
        <f>ROUND(D41*F41,0)</f>
        <v>0</v>
      </c>
      <c r="I41" s="15">
        <f>ROUND(D41*G41,0)</f>
        <v>0</v>
      </c>
    </row>
    <row r="43" spans="1:9" ht="78.75">
      <c r="A43" s="12">
        <v>18</v>
      </c>
      <c r="B43" s="13" t="s">
        <v>280</v>
      </c>
      <c r="C43" s="21" t="s">
        <v>281</v>
      </c>
      <c r="D43" s="14">
        <v>32.76</v>
      </c>
      <c r="E43" s="13" t="s">
        <v>55</v>
      </c>
      <c r="H43" s="15">
        <f>ROUND(D43*F43,0)</f>
        <v>0</v>
      </c>
      <c r="I43" s="15">
        <f>ROUND(D43*G43,0)</f>
        <v>0</v>
      </c>
    </row>
    <row r="45" spans="1:9" ht="78.75">
      <c r="A45" s="12">
        <v>19</v>
      </c>
      <c r="B45" s="13" t="s">
        <v>282</v>
      </c>
      <c r="C45" s="21" t="s">
        <v>283</v>
      </c>
      <c r="D45" s="14">
        <v>7</v>
      </c>
      <c r="E45" s="13" t="s">
        <v>58</v>
      </c>
      <c r="H45" s="15">
        <f>ROUND(D45*F45,0)</f>
        <v>0</v>
      </c>
      <c r="I45" s="15">
        <f>ROUND(D45*G45,0)</f>
        <v>0</v>
      </c>
    </row>
    <row r="46" ht="26.25">
      <c r="C46" s="21" t="s">
        <v>284</v>
      </c>
    </row>
    <row r="48" spans="1:9" ht="78.75">
      <c r="A48" s="12">
        <v>20</v>
      </c>
      <c r="B48" s="13" t="s">
        <v>285</v>
      </c>
      <c r="C48" s="21" t="s">
        <v>286</v>
      </c>
      <c r="D48" s="14">
        <v>7</v>
      </c>
      <c r="E48" s="13" t="s">
        <v>58</v>
      </c>
      <c r="H48" s="15">
        <f>ROUND(D48*F48,0)</f>
        <v>0</v>
      </c>
      <c r="I48" s="15">
        <f>ROUND(D48*G48,0)</f>
        <v>0</v>
      </c>
    </row>
    <row r="49" ht="12.75">
      <c r="C49" s="21" t="s">
        <v>287</v>
      </c>
    </row>
    <row r="51" spans="1:9" ht="78.75">
      <c r="A51" s="12">
        <v>21</v>
      </c>
      <c r="B51" s="13" t="s">
        <v>288</v>
      </c>
      <c r="C51" s="21" t="s">
        <v>289</v>
      </c>
      <c r="D51" s="14">
        <v>7</v>
      </c>
      <c r="E51" s="13" t="s">
        <v>58</v>
      </c>
      <c r="H51" s="15">
        <f>ROUND(D51*F51,0)</f>
        <v>0</v>
      </c>
      <c r="I51" s="15">
        <f>ROUND(D51*G51,0)</f>
        <v>0</v>
      </c>
    </row>
    <row r="52" ht="26.25">
      <c r="C52" s="21" t="s">
        <v>290</v>
      </c>
    </row>
    <row r="54" spans="1:9" ht="78.75">
      <c r="A54" s="12">
        <v>22</v>
      </c>
      <c r="B54" s="13" t="s">
        <v>291</v>
      </c>
      <c r="C54" s="21" t="s">
        <v>292</v>
      </c>
      <c r="D54" s="14">
        <v>7</v>
      </c>
      <c r="E54" s="13" t="s">
        <v>58</v>
      </c>
      <c r="H54" s="15">
        <f>ROUND(D54*F54,0)</f>
        <v>0</v>
      </c>
      <c r="I54" s="15">
        <f>ROUND(D54*G54,0)</f>
        <v>0</v>
      </c>
    </row>
    <row r="56" spans="1:9" ht="78.75">
      <c r="A56" s="12">
        <v>23</v>
      </c>
      <c r="B56" s="13" t="s">
        <v>293</v>
      </c>
      <c r="C56" s="21" t="s">
        <v>294</v>
      </c>
      <c r="D56" s="14">
        <v>21</v>
      </c>
      <c r="E56" s="13" t="s">
        <v>58</v>
      </c>
      <c r="H56" s="15">
        <f>ROUND(D56*F56,0)</f>
        <v>0</v>
      </c>
      <c r="I56" s="15">
        <f>ROUND(D56*G56,0)</f>
        <v>0</v>
      </c>
    </row>
    <row r="58" spans="1:9" ht="78.75">
      <c r="A58" s="12">
        <v>24</v>
      </c>
      <c r="B58" s="13" t="s">
        <v>295</v>
      </c>
      <c r="C58" s="21" t="s">
        <v>296</v>
      </c>
      <c r="D58" s="14">
        <v>21</v>
      </c>
      <c r="E58" s="13" t="s">
        <v>58</v>
      </c>
      <c r="H58" s="15">
        <f>ROUND(D58*F58,0)</f>
        <v>0</v>
      </c>
      <c r="I58" s="15">
        <f>ROUND(D58*G58,0)</f>
        <v>0</v>
      </c>
    </row>
    <row r="59" ht="26.25">
      <c r="C59" s="21" t="s">
        <v>297</v>
      </c>
    </row>
    <row r="61" spans="1:9" ht="66">
      <c r="A61" s="12">
        <v>25</v>
      </c>
      <c r="B61" s="13" t="s">
        <v>298</v>
      </c>
      <c r="C61" s="21" t="s">
        <v>299</v>
      </c>
      <c r="D61" s="14">
        <v>18.75</v>
      </c>
      <c r="E61" s="13" t="s">
        <v>55</v>
      </c>
      <c r="H61" s="15">
        <f>ROUND(D61*F61,0)</f>
        <v>0</v>
      </c>
      <c r="I61" s="15">
        <f>ROUND(D61*G61,0)</f>
        <v>0</v>
      </c>
    </row>
    <row r="63" spans="1:9" s="22" customFormat="1" ht="12.75">
      <c r="A63" s="16"/>
      <c r="B63" s="17"/>
      <c r="C63" s="17" t="s">
        <v>59</v>
      </c>
      <c r="D63" s="18"/>
      <c r="E63" s="17"/>
      <c r="F63" s="19"/>
      <c r="G63" s="19"/>
      <c r="H63" s="19">
        <f>ROUND(SUM(H2:H62),0)</f>
        <v>0</v>
      </c>
      <c r="I63" s="19">
        <f>ROUND(SUM(I2:I62),0)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2" r:id="rId1"/>
  <headerFooter alignWithMargins="0">
    <oddHeader>&amp;L&amp;"Times New Roman CE,Általános"&amp;10 Bádogozás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SheetLayoutView="100" zoomScalePageLayoutView="0" workbookViewId="0" topLeftCell="A97">
      <selection activeCell="G97" sqref="G1:G16384"/>
    </sheetView>
  </sheetViews>
  <sheetFormatPr defaultColWidth="9.00390625" defaultRowHeight="15.75"/>
  <cols>
    <col min="1" max="1" width="4.25390625" style="12" customWidth="1"/>
    <col min="2" max="2" width="9.125" style="13" customWidth="1"/>
    <col min="3" max="3" width="36.625" style="13" customWidth="1"/>
    <col min="4" max="4" width="6.625" style="14" customWidth="1"/>
    <col min="5" max="5" width="6.625" style="13" customWidth="1"/>
    <col min="6" max="7" width="8.125" style="15" customWidth="1"/>
    <col min="8" max="9" width="10.125" style="15" customWidth="1"/>
    <col min="10" max="10" width="15.625" style="13" customWidth="1"/>
    <col min="11" max="16384" width="9.00390625" style="13" customWidth="1"/>
  </cols>
  <sheetData>
    <row r="1" spans="1:9" s="20" customFormat="1" ht="26.25">
      <c r="A1" s="16" t="s">
        <v>44</v>
      </c>
      <c r="B1" s="17" t="s">
        <v>45</v>
      </c>
      <c r="C1" s="17" t="s">
        <v>46</v>
      </c>
      <c r="D1" s="18" t="s">
        <v>47</v>
      </c>
      <c r="E1" s="17" t="s">
        <v>48</v>
      </c>
      <c r="F1" s="19"/>
      <c r="G1" s="19"/>
      <c r="H1" s="19" t="s">
        <v>51</v>
      </c>
      <c r="I1" s="19" t="s">
        <v>52</v>
      </c>
    </row>
    <row r="2" spans="1:9" ht="28.5">
      <c r="A2" s="12">
        <v>1</v>
      </c>
      <c r="B2" s="13" t="s">
        <v>300</v>
      </c>
      <c r="C2" s="21" t="s">
        <v>301</v>
      </c>
      <c r="D2" s="14">
        <v>74.73</v>
      </c>
      <c r="E2" s="13" t="s">
        <v>302</v>
      </c>
      <c r="H2" s="15">
        <f>ROUND(D2*F2,0)</f>
        <v>0</v>
      </c>
      <c r="I2" s="15">
        <f>ROUND(D2*G2,0)</f>
        <v>0</v>
      </c>
    </row>
    <row r="4" spans="1:9" ht="12.75">
      <c r="A4" s="12">
        <v>2</v>
      </c>
      <c r="B4" s="13" t="s">
        <v>303</v>
      </c>
      <c r="C4" s="21" t="s">
        <v>304</v>
      </c>
      <c r="D4" s="14">
        <v>1</v>
      </c>
      <c r="E4" s="13" t="s">
        <v>97</v>
      </c>
      <c r="H4" s="15">
        <f>ROUND(D4*F4,0)</f>
        <v>0</v>
      </c>
      <c r="I4" s="15">
        <f>ROUND(D4*G4,0)</f>
        <v>0</v>
      </c>
    </row>
    <row r="6" spans="1:9" ht="78.75">
      <c r="A6" s="12">
        <v>3</v>
      </c>
      <c r="B6" s="13" t="s">
        <v>305</v>
      </c>
      <c r="C6" s="21" t="s">
        <v>306</v>
      </c>
      <c r="D6" s="14">
        <v>5</v>
      </c>
      <c r="E6" s="13" t="s">
        <v>58</v>
      </c>
      <c r="H6" s="15">
        <f>ROUND(D6*F6,0)</f>
        <v>0</v>
      </c>
      <c r="I6" s="15">
        <f>ROUND(D6*G6,0)</f>
        <v>0</v>
      </c>
    </row>
    <row r="7" ht="12.75">
      <c r="C7" s="21" t="s">
        <v>307</v>
      </c>
    </row>
    <row r="9" spans="1:9" ht="78.75">
      <c r="A9" s="12">
        <v>4</v>
      </c>
      <c r="B9" s="13" t="s">
        <v>305</v>
      </c>
      <c r="C9" s="21" t="s">
        <v>306</v>
      </c>
      <c r="D9" s="14">
        <v>2</v>
      </c>
      <c r="E9" s="13" t="s">
        <v>58</v>
      </c>
      <c r="H9" s="15">
        <f>ROUND(D9*F9,0)</f>
        <v>0</v>
      </c>
      <c r="I9" s="15">
        <f>ROUND(D9*G9,0)</f>
        <v>0</v>
      </c>
    </row>
    <row r="10" ht="12.75">
      <c r="C10" s="21" t="s">
        <v>308</v>
      </c>
    </row>
    <row r="12" spans="1:9" ht="78.75">
      <c r="A12" s="12">
        <v>5</v>
      </c>
      <c r="B12" s="13" t="s">
        <v>305</v>
      </c>
      <c r="C12" s="21" t="s">
        <v>306</v>
      </c>
      <c r="D12" s="14">
        <v>4</v>
      </c>
      <c r="E12" s="13" t="s">
        <v>58</v>
      </c>
      <c r="H12" s="15">
        <f>ROUND(D12*F12,0)</f>
        <v>0</v>
      </c>
      <c r="I12" s="15">
        <f>ROUND(D12*G12,0)</f>
        <v>0</v>
      </c>
    </row>
    <row r="13" ht="12.75">
      <c r="C13" s="21" t="s">
        <v>309</v>
      </c>
    </row>
    <row r="15" spans="1:9" ht="78.75">
      <c r="A15" s="12">
        <v>6</v>
      </c>
      <c r="B15" s="13" t="s">
        <v>310</v>
      </c>
      <c r="C15" s="21" t="s">
        <v>306</v>
      </c>
      <c r="D15" s="14">
        <v>8</v>
      </c>
      <c r="E15" s="13" t="s">
        <v>58</v>
      </c>
      <c r="H15" s="15">
        <f>ROUND(D15*F15,0)</f>
        <v>0</v>
      </c>
      <c r="I15" s="15">
        <f>ROUND(D15*G15,0)</f>
        <v>0</v>
      </c>
    </row>
    <row r="16" ht="12.75">
      <c r="C16" s="21" t="s">
        <v>311</v>
      </c>
    </row>
    <row r="18" spans="1:9" ht="66">
      <c r="A18" s="12">
        <v>7</v>
      </c>
      <c r="B18" s="13" t="s">
        <v>312</v>
      </c>
      <c r="C18" s="21" t="s">
        <v>313</v>
      </c>
      <c r="D18" s="14">
        <v>2</v>
      </c>
      <c r="E18" s="13" t="s">
        <v>58</v>
      </c>
      <c r="H18" s="15">
        <f>ROUND(D18*F18,0)</f>
        <v>0</v>
      </c>
      <c r="I18" s="15">
        <f>ROUND(D18*G18,0)</f>
        <v>0</v>
      </c>
    </row>
    <row r="19" ht="12.75">
      <c r="C19" s="21" t="s">
        <v>314</v>
      </c>
    </row>
    <row r="21" spans="1:9" ht="66">
      <c r="A21" s="12">
        <v>8</v>
      </c>
      <c r="B21" s="13" t="s">
        <v>312</v>
      </c>
      <c r="C21" s="21" t="s">
        <v>313</v>
      </c>
      <c r="D21" s="14">
        <v>1</v>
      </c>
      <c r="E21" s="13" t="s">
        <v>58</v>
      </c>
      <c r="H21" s="15">
        <f>ROUND(D21*F21,0)</f>
        <v>0</v>
      </c>
      <c r="I21" s="15">
        <f>ROUND(D21*G21,0)</f>
        <v>0</v>
      </c>
    </row>
    <row r="22" ht="12.75">
      <c r="C22" s="21" t="s">
        <v>315</v>
      </c>
    </row>
    <row r="24" spans="1:9" ht="66">
      <c r="A24" s="12">
        <v>9</v>
      </c>
      <c r="B24" s="13" t="s">
        <v>312</v>
      </c>
      <c r="C24" s="21" t="s">
        <v>313</v>
      </c>
      <c r="D24" s="14">
        <v>1</v>
      </c>
      <c r="E24" s="13" t="s">
        <v>58</v>
      </c>
      <c r="H24" s="15">
        <f>ROUND(D24*F24,0)</f>
        <v>0</v>
      </c>
      <c r="I24" s="15">
        <f>ROUND(D24*G24,0)</f>
        <v>0</v>
      </c>
    </row>
    <row r="25" ht="12.75">
      <c r="C25" s="21" t="s">
        <v>316</v>
      </c>
    </row>
    <row r="27" spans="1:9" ht="66">
      <c r="A27" s="12">
        <v>10</v>
      </c>
      <c r="B27" s="13" t="s">
        <v>317</v>
      </c>
      <c r="C27" s="21" t="s">
        <v>313</v>
      </c>
      <c r="D27" s="14">
        <v>1</v>
      </c>
      <c r="E27" s="13" t="s">
        <v>58</v>
      </c>
      <c r="H27" s="15">
        <f>ROUND(D27*F27,0)</f>
        <v>0</v>
      </c>
      <c r="I27" s="15">
        <f>ROUND(D27*G27,0)</f>
        <v>0</v>
      </c>
    </row>
    <row r="28" ht="12.75">
      <c r="C28" s="21" t="s">
        <v>318</v>
      </c>
    </row>
    <row r="30" spans="1:9" ht="66">
      <c r="A30" s="12">
        <v>11</v>
      </c>
      <c r="B30" s="13" t="s">
        <v>317</v>
      </c>
      <c r="C30" s="21" t="s">
        <v>313</v>
      </c>
      <c r="D30" s="14">
        <v>2</v>
      </c>
      <c r="E30" s="13" t="s">
        <v>58</v>
      </c>
      <c r="H30" s="15">
        <f>ROUND(D30*F30,0)</f>
        <v>0</v>
      </c>
      <c r="I30" s="15">
        <f>ROUND(D30*G30,0)</f>
        <v>0</v>
      </c>
    </row>
    <row r="31" ht="12.75">
      <c r="C31" s="21" t="s">
        <v>319</v>
      </c>
    </row>
    <row r="33" spans="1:9" ht="66">
      <c r="A33" s="12">
        <v>12</v>
      </c>
      <c r="B33" s="13" t="s">
        <v>320</v>
      </c>
      <c r="C33" s="21" t="s">
        <v>313</v>
      </c>
      <c r="D33" s="14">
        <v>2</v>
      </c>
      <c r="E33" s="13" t="s">
        <v>58</v>
      </c>
      <c r="H33" s="15">
        <f>ROUND(D33*F33,0)</f>
        <v>0</v>
      </c>
      <c r="I33" s="15">
        <f>ROUND(D33*G33,0)</f>
        <v>0</v>
      </c>
    </row>
    <row r="34" ht="12.75">
      <c r="C34" s="21" t="s">
        <v>321</v>
      </c>
    </row>
    <row r="36" spans="1:9" ht="26.25">
      <c r="A36" s="12">
        <v>13</v>
      </c>
      <c r="B36" s="13" t="s">
        <v>322</v>
      </c>
      <c r="C36" s="21" t="s">
        <v>323</v>
      </c>
      <c r="D36" s="14">
        <v>1</v>
      </c>
      <c r="E36" s="13" t="s">
        <v>58</v>
      </c>
      <c r="H36" s="15">
        <f>ROUND(D36*F36,0)</f>
        <v>0</v>
      </c>
      <c r="I36" s="15">
        <f>ROUND(D36*G36,0)</f>
        <v>0</v>
      </c>
    </row>
    <row r="38" spans="1:9" ht="26.25">
      <c r="A38" s="12">
        <v>14</v>
      </c>
      <c r="B38" s="13" t="s">
        <v>324</v>
      </c>
      <c r="C38" s="21" t="s">
        <v>325</v>
      </c>
      <c r="D38" s="14">
        <v>2</v>
      </c>
      <c r="E38" s="13" t="s">
        <v>58</v>
      </c>
      <c r="H38" s="15">
        <f>ROUND(D38*F38,0)</f>
        <v>0</v>
      </c>
      <c r="I38" s="15">
        <f>ROUND(D38*G38,0)</f>
        <v>0</v>
      </c>
    </row>
    <row r="40" spans="1:9" ht="78.75">
      <c r="A40" s="12">
        <v>15</v>
      </c>
      <c r="B40" s="13" t="s">
        <v>326</v>
      </c>
      <c r="C40" s="21" t="s">
        <v>327</v>
      </c>
      <c r="D40" s="14">
        <v>2</v>
      </c>
      <c r="E40" s="13" t="s">
        <v>58</v>
      </c>
      <c r="H40" s="15">
        <f>ROUND(D40*F40,0)</f>
        <v>0</v>
      </c>
      <c r="I40" s="15">
        <f>ROUND(D40*G40,0)</f>
        <v>0</v>
      </c>
    </row>
    <row r="41" ht="12.75">
      <c r="C41" s="21" t="s">
        <v>328</v>
      </c>
    </row>
    <row r="43" spans="1:9" ht="78.75">
      <c r="A43" s="12">
        <v>16</v>
      </c>
      <c r="B43" s="13" t="s">
        <v>329</v>
      </c>
      <c r="C43" s="21" t="s">
        <v>327</v>
      </c>
      <c r="D43" s="14">
        <v>2</v>
      </c>
      <c r="E43" s="13" t="s">
        <v>58</v>
      </c>
      <c r="H43" s="15">
        <f>ROUND(D43*F43,0)</f>
        <v>0</v>
      </c>
      <c r="I43" s="15">
        <f>ROUND(D43*G43,0)</f>
        <v>0</v>
      </c>
    </row>
    <row r="44" ht="12.75">
      <c r="C44" s="21" t="s">
        <v>330</v>
      </c>
    </row>
    <row r="46" spans="1:9" ht="78.75">
      <c r="A46" s="12">
        <v>17</v>
      </c>
      <c r="B46" s="13" t="s">
        <v>331</v>
      </c>
      <c r="C46" s="21" t="s">
        <v>332</v>
      </c>
      <c r="D46" s="14">
        <v>1</v>
      </c>
      <c r="E46" s="13" t="s">
        <v>58</v>
      </c>
      <c r="H46" s="15">
        <f>ROUND(D46*F46,0)</f>
        <v>0</v>
      </c>
      <c r="I46" s="15">
        <f>ROUND(D46*G46,0)</f>
        <v>0</v>
      </c>
    </row>
    <row r="47" ht="12.75">
      <c r="C47" s="21" t="s">
        <v>333</v>
      </c>
    </row>
    <row r="49" spans="1:9" ht="78.75">
      <c r="A49" s="12">
        <v>18</v>
      </c>
      <c r="B49" s="13" t="s">
        <v>331</v>
      </c>
      <c r="C49" s="21" t="s">
        <v>332</v>
      </c>
      <c r="D49" s="14">
        <v>1</v>
      </c>
      <c r="E49" s="13" t="s">
        <v>58</v>
      </c>
      <c r="H49" s="15">
        <f>ROUND(D49*F49,0)</f>
        <v>0</v>
      </c>
      <c r="I49" s="15">
        <f>ROUND(D49*G49,0)</f>
        <v>0</v>
      </c>
    </row>
    <row r="50" ht="12.75">
      <c r="C50" s="21" t="s">
        <v>334</v>
      </c>
    </row>
    <row r="52" spans="1:9" ht="78.75">
      <c r="A52" s="12">
        <v>19</v>
      </c>
      <c r="B52" s="13" t="s">
        <v>326</v>
      </c>
      <c r="C52" s="21" t="s">
        <v>327</v>
      </c>
      <c r="D52" s="14">
        <v>2</v>
      </c>
      <c r="E52" s="13" t="s">
        <v>58</v>
      </c>
      <c r="H52" s="15">
        <f>ROUND(D52*F52,0)</f>
        <v>0</v>
      </c>
      <c r="I52" s="15">
        <f>ROUND(D52*G52,0)</f>
        <v>0</v>
      </c>
    </row>
    <row r="53" ht="12.75">
      <c r="C53" s="21" t="s">
        <v>335</v>
      </c>
    </row>
    <row r="55" spans="1:9" ht="78.75">
      <c r="A55" s="12">
        <v>20</v>
      </c>
      <c r="B55" s="13" t="s">
        <v>326</v>
      </c>
      <c r="C55" s="21" t="s">
        <v>327</v>
      </c>
      <c r="D55" s="14">
        <v>1</v>
      </c>
      <c r="E55" s="13" t="s">
        <v>58</v>
      </c>
      <c r="H55" s="15">
        <f>ROUND(D55*F55,0)</f>
        <v>0</v>
      </c>
      <c r="I55" s="15">
        <f>ROUND(D55*G55,0)</f>
        <v>0</v>
      </c>
    </row>
    <row r="56" ht="12.75">
      <c r="C56" s="21" t="s">
        <v>336</v>
      </c>
    </row>
    <row r="58" spans="1:9" ht="78.75">
      <c r="A58" s="12">
        <v>21</v>
      </c>
      <c r="B58" s="13" t="s">
        <v>326</v>
      </c>
      <c r="C58" s="21" t="s">
        <v>327</v>
      </c>
      <c r="D58" s="14">
        <v>1</v>
      </c>
      <c r="E58" s="13" t="s">
        <v>58</v>
      </c>
      <c r="H58" s="15">
        <f>ROUND(D58*F58,0)</f>
        <v>0</v>
      </c>
      <c r="I58" s="15">
        <f>ROUND(D58*G58,0)</f>
        <v>0</v>
      </c>
    </row>
    <row r="59" ht="12.75">
      <c r="C59" s="21" t="s">
        <v>337</v>
      </c>
    </row>
    <row r="61" spans="1:9" ht="78.75">
      <c r="A61" s="12">
        <v>22</v>
      </c>
      <c r="B61" s="13" t="s">
        <v>338</v>
      </c>
      <c r="C61" s="21" t="s">
        <v>332</v>
      </c>
      <c r="D61" s="14">
        <v>2</v>
      </c>
      <c r="E61" s="13" t="s">
        <v>58</v>
      </c>
      <c r="H61" s="15">
        <f>ROUND(D61*F61,0)</f>
        <v>0</v>
      </c>
      <c r="I61" s="15">
        <f>ROUND(D61*G61,0)</f>
        <v>0</v>
      </c>
    </row>
    <row r="62" ht="12.75">
      <c r="C62" s="21" t="s">
        <v>339</v>
      </c>
    </row>
    <row r="64" spans="1:9" ht="78.75">
      <c r="A64" s="12">
        <v>23</v>
      </c>
      <c r="B64" s="13" t="s">
        <v>338</v>
      </c>
      <c r="C64" s="21" t="s">
        <v>332</v>
      </c>
      <c r="D64" s="14">
        <v>1</v>
      </c>
      <c r="E64" s="13" t="s">
        <v>58</v>
      </c>
      <c r="H64" s="15">
        <f>ROUND(D64*F64,0)</f>
        <v>0</v>
      </c>
      <c r="I64" s="15">
        <f>ROUND(D64*G64,0)</f>
        <v>0</v>
      </c>
    </row>
    <row r="65" ht="12.75">
      <c r="C65" s="21" t="s">
        <v>340</v>
      </c>
    </row>
    <row r="67" spans="1:9" ht="78.75">
      <c r="A67" s="12">
        <v>24</v>
      </c>
      <c r="B67" s="13" t="s">
        <v>341</v>
      </c>
      <c r="C67" s="21" t="s">
        <v>342</v>
      </c>
      <c r="D67" s="14">
        <v>2</v>
      </c>
      <c r="E67" s="13" t="s">
        <v>58</v>
      </c>
      <c r="H67" s="15">
        <f>ROUND(D67*F67,0)</f>
        <v>0</v>
      </c>
      <c r="I67" s="15">
        <f>ROUND(D67*G67,0)</f>
        <v>0</v>
      </c>
    </row>
    <row r="68" ht="12.75">
      <c r="C68" s="21" t="s">
        <v>343</v>
      </c>
    </row>
    <row r="70" spans="1:9" ht="78.75">
      <c r="A70" s="12">
        <v>25</v>
      </c>
      <c r="B70" s="13" t="s">
        <v>341</v>
      </c>
      <c r="C70" s="21" t="s">
        <v>342</v>
      </c>
      <c r="D70" s="14">
        <v>1</v>
      </c>
      <c r="E70" s="13" t="s">
        <v>58</v>
      </c>
      <c r="H70" s="15">
        <f>ROUND(D70*F70,0)</f>
        <v>0</v>
      </c>
      <c r="I70" s="15">
        <f>ROUND(D70*G70,0)</f>
        <v>0</v>
      </c>
    </row>
    <row r="71" ht="12.75">
      <c r="C71" s="21" t="s">
        <v>344</v>
      </c>
    </row>
    <row r="73" spans="1:9" ht="78.75">
      <c r="A73" s="12">
        <v>26</v>
      </c>
      <c r="B73" s="13" t="s">
        <v>341</v>
      </c>
      <c r="C73" s="21" t="s">
        <v>342</v>
      </c>
      <c r="D73" s="14">
        <v>1</v>
      </c>
      <c r="E73" s="13" t="s">
        <v>58</v>
      </c>
      <c r="H73" s="15">
        <f>ROUND(D73*F73,0)</f>
        <v>0</v>
      </c>
      <c r="I73" s="15">
        <f>ROUND(D73*G73,0)</f>
        <v>0</v>
      </c>
    </row>
    <row r="74" ht="12.75">
      <c r="C74" s="21" t="s">
        <v>345</v>
      </c>
    </row>
    <row r="76" spans="1:9" ht="66">
      <c r="A76" s="12">
        <v>27</v>
      </c>
      <c r="B76" s="13" t="s">
        <v>346</v>
      </c>
      <c r="C76" s="21" t="s">
        <v>347</v>
      </c>
      <c r="D76" s="14">
        <v>3</v>
      </c>
      <c r="E76" s="13" t="s">
        <v>58</v>
      </c>
      <c r="H76" s="15">
        <f>ROUND(D76*F76,0)</f>
        <v>0</v>
      </c>
      <c r="I76" s="15">
        <f>ROUND(D76*G76,0)</f>
        <v>0</v>
      </c>
    </row>
    <row r="77" ht="81">
      <c r="C77" s="21" t="s">
        <v>348</v>
      </c>
    </row>
    <row r="78" ht="12.75">
      <c r="C78" s="21" t="s">
        <v>349</v>
      </c>
    </row>
    <row r="80" spans="1:9" ht="66">
      <c r="A80" s="12">
        <v>28</v>
      </c>
      <c r="B80" s="13" t="s">
        <v>350</v>
      </c>
      <c r="C80" s="21" t="s">
        <v>347</v>
      </c>
      <c r="D80" s="14">
        <v>8</v>
      </c>
      <c r="E80" s="13" t="s">
        <v>58</v>
      </c>
      <c r="H80" s="15">
        <f>ROUND(D80*F80,0)</f>
        <v>0</v>
      </c>
      <c r="I80" s="15">
        <f>ROUND(D80*G80,0)</f>
        <v>0</v>
      </c>
    </row>
    <row r="81" ht="81">
      <c r="C81" s="21" t="s">
        <v>351</v>
      </c>
    </row>
    <row r="82" ht="12.75">
      <c r="C82" s="21" t="s">
        <v>352</v>
      </c>
    </row>
    <row r="84" spans="1:9" ht="39">
      <c r="A84" s="12">
        <v>29</v>
      </c>
      <c r="B84" s="13" t="s">
        <v>353</v>
      </c>
      <c r="C84" s="21" t="s">
        <v>354</v>
      </c>
      <c r="D84" s="14">
        <v>2</v>
      </c>
      <c r="E84" s="13" t="s">
        <v>58</v>
      </c>
      <c r="H84" s="15">
        <f>ROUND(D84*F84,0)</f>
        <v>0</v>
      </c>
      <c r="I84" s="15">
        <f>ROUND(D84*G84,0)</f>
        <v>0</v>
      </c>
    </row>
    <row r="86" spans="1:9" ht="39">
      <c r="A86" s="12">
        <v>30</v>
      </c>
      <c r="B86" s="13" t="s">
        <v>355</v>
      </c>
      <c r="C86" s="21" t="s">
        <v>356</v>
      </c>
      <c r="D86" s="14">
        <v>1</v>
      </c>
      <c r="E86" s="13" t="s">
        <v>58</v>
      </c>
      <c r="H86" s="15">
        <f>ROUND(D86*F86,0)</f>
        <v>0</v>
      </c>
      <c r="I86" s="15">
        <f>ROUND(D86*G86,0)</f>
        <v>0</v>
      </c>
    </row>
    <row r="88" spans="1:9" ht="78.75">
      <c r="A88" s="12">
        <v>31</v>
      </c>
      <c r="B88" s="13" t="s">
        <v>357</v>
      </c>
      <c r="C88" s="21" t="s">
        <v>358</v>
      </c>
      <c r="D88" s="14">
        <v>1</v>
      </c>
      <c r="E88" s="13" t="s">
        <v>58</v>
      </c>
      <c r="H88" s="15">
        <f>ROUND(D88*F88,0)</f>
        <v>0</v>
      </c>
      <c r="I88" s="15">
        <f>ROUND(D88*G88,0)</f>
        <v>0</v>
      </c>
    </row>
    <row r="89" ht="12.75">
      <c r="C89" s="21" t="s">
        <v>359</v>
      </c>
    </row>
    <row r="91" spans="1:9" ht="78.75">
      <c r="A91" s="12">
        <v>32</v>
      </c>
      <c r="B91" s="13" t="s">
        <v>357</v>
      </c>
      <c r="C91" s="21" t="s">
        <v>358</v>
      </c>
      <c r="D91" s="14">
        <v>1</v>
      </c>
      <c r="E91" s="13" t="s">
        <v>58</v>
      </c>
      <c r="H91" s="15">
        <f>ROUND(D91*F91,0)</f>
        <v>0</v>
      </c>
      <c r="I91" s="15">
        <f>ROUND(D91*G91,0)</f>
        <v>0</v>
      </c>
    </row>
    <row r="92" ht="12.75">
      <c r="C92" s="21" t="s">
        <v>360</v>
      </c>
    </row>
    <row r="94" spans="1:9" ht="78.75">
      <c r="A94" s="12">
        <v>33</v>
      </c>
      <c r="B94" s="13" t="s">
        <v>361</v>
      </c>
      <c r="C94" s="21" t="s">
        <v>358</v>
      </c>
      <c r="D94" s="14">
        <v>1</v>
      </c>
      <c r="E94" s="13" t="s">
        <v>58</v>
      </c>
      <c r="H94" s="15">
        <f>ROUND(D94*F94,0)</f>
        <v>0</v>
      </c>
      <c r="I94" s="15">
        <f>ROUND(D94*G94,0)</f>
        <v>0</v>
      </c>
    </row>
    <row r="95" ht="12.75">
      <c r="C95" s="21" t="s">
        <v>362</v>
      </c>
    </row>
    <row r="97" spans="1:9" ht="26.25">
      <c r="A97" s="12">
        <v>34</v>
      </c>
      <c r="B97" s="13" t="s">
        <v>363</v>
      </c>
      <c r="C97" s="21" t="s">
        <v>364</v>
      </c>
      <c r="D97" s="14">
        <v>15</v>
      </c>
      <c r="E97" s="13" t="s">
        <v>58</v>
      </c>
      <c r="H97" s="15">
        <f>ROUND(D97*F97,0)</f>
        <v>0</v>
      </c>
      <c r="I97" s="15">
        <f>ROUND(D97*G97,0)</f>
        <v>0</v>
      </c>
    </row>
    <row r="99" spans="1:9" ht="39">
      <c r="A99" s="12">
        <v>35</v>
      </c>
      <c r="B99" s="13" t="s">
        <v>365</v>
      </c>
      <c r="C99" s="21" t="s">
        <v>366</v>
      </c>
      <c r="D99" s="14">
        <v>1</v>
      </c>
      <c r="E99" s="13" t="s">
        <v>58</v>
      </c>
      <c r="H99" s="15">
        <f>ROUND(D99*F99,0)</f>
        <v>0</v>
      </c>
      <c r="I99" s="15">
        <f>ROUND(D99*G99,0)</f>
        <v>0</v>
      </c>
    </row>
    <row r="100" ht="12.75">
      <c r="C100" s="21"/>
    </row>
    <row r="101" spans="1:9" ht="52.5">
      <c r="A101" s="12">
        <v>36</v>
      </c>
      <c r="B101" s="13" t="s">
        <v>367</v>
      </c>
      <c r="C101" s="21" t="s">
        <v>368</v>
      </c>
      <c r="D101" s="14">
        <v>1</v>
      </c>
      <c r="E101" s="13" t="s">
        <v>58</v>
      </c>
      <c r="H101" s="15">
        <f>ROUND(D101*F101,0)</f>
        <v>0</v>
      </c>
      <c r="I101" s="15">
        <f>ROUND(D101*G101,0)</f>
        <v>0</v>
      </c>
    </row>
    <row r="102" ht="12.75">
      <c r="C102" s="21" t="s">
        <v>369</v>
      </c>
    </row>
    <row r="103" spans="1:9" ht="26.25">
      <c r="A103" s="12">
        <v>37</v>
      </c>
      <c r="B103" s="13" t="s">
        <v>370</v>
      </c>
      <c r="C103" s="21" t="s">
        <v>371</v>
      </c>
      <c r="D103" s="14">
        <v>1</v>
      </c>
      <c r="E103" s="13" t="s">
        <v>58</v>
      </c>
      <c r="H103" s="15">
        <f>ROUND(D103*F103,0)</f>
        <v>0</v>
      </c>
      <c r="I103" s="15">
        <f>ROUND(D103*G103,0)</f>
        <v>0</v>
      </c>
    </row>
    <row r="104" spans="1:9" ht="26.25">
      <c r="A104" s="12">
        <v>38</v>
      </c>
      <c r="B104" s="13" t="s">
        <v>372</v>
      </c>
      <c r="C104" s="21" t="s">
        <v>373</v>
      </c>
      <c r="D104" s="14">
        <v>1</v>
      </c>
      <c r="E104" s="13" t="s">
        <v>58</v>
      </c>
      <c r="H104" s="15">
        <f>ROUND(D104*F104,0)</f>
        <v>0</v>
      </c>
      <c r="I104" s="15">
        <f>ROUND(D104*G104,0)</f>
        <v>0</v>
      </c>
    </row>
    <row r="105" spans="1:9" s="24" customFormat="1" ht="49.5" customHeight="1">
      <c r="A105" s="23">
        <v>39</v>
      </c>
      <c r="B105" s="24" t="s">
        <v>374</v>
      </c>
      <c r="C105" s="25" t="s">
        <v>375</v>
      </c>
      <c r="D105" s="26">
        <v>2</v>
      </c>
      <c r="E105" s="24" t="s">
        <v>58</v>
      </c>
      <c r="F105" s="27"/>
      <c r="G105" s="27"/>
      <c r="H105" s="27">
        <f>ROUND(D105*F105,0)</f>
        <v>0</v>
      </c>
      <c r="I105" s="27">
        <f>ROUND(D105*G105,0)</f>
        <v>0</v>
      </c>
    </row>
    <row r="106" spans="1:9" s="24" customFormat="1" ht="43.5" customHeight="1">
      <c r="A106" s="23">
        <v>40</v>
      </c>
      <c r="B106" s="24" t="s">
        <v>376</v>
      </c>
      <c r="C106" s="25" t="s">
        <v>377</v>
      </c>
      <c r="D106" s="26">
        <v>12</v>
      </c>
      <c r="E106" s="24" t="s">
        <v>58</v>
      </c>
      <c r="F106" s="27"/>
      <c r="G106" s="27"/>
      <c r="H106" s="27">
        <f>ROUND(D106*F106,0)</f>
        <v>0</v>
      </c>
      <c r="I106" s="27">
        <f>ROUND(D106*G106,0)</f>
        <v>0</v>
      </c>
    </row>
    <row r="107" ht="12.75">
      <c r="C107" s="21"/>
    </row>
    <row r="108" ht="12.75">
      <c r="C108" s="21"/>
    </row>
    <row r="109" spans="1:9" s="22" customFormat="1" ht="12.75">
      <c r="A109" s="16"/>
      <c r="B109" s="17"/>
      <c r="C109" s="17" t="s">
        <v>59</v>
      </c>
      <c r="D109" s="18"/>
      <c r="E109" s="17"/>
      <c r="F109" s="19"/>
      <c r="G109" s="19"/>
      <c r="H109" s="19">
        <f>ROUND(SUM(H2:H106),0)</f>
        <v>0</v>
      </c>
      <c r="I109" s="19">
        <f>ROUND(SUM(I2:I106),0)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2" r:id="rId1"/>
  <headerFooter alignWithMargins="0">
    <oddHeader>&amp;L&amp;"Times New Roman CE,Általános"&amp;10 Fa- és műanyag szerkezet elhelyezése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G1" sqref="G1:G16384"/>
    </sheetView>
  </sheetViews>
  <sheetFormatPr defaultColWidth="9.00390625" defaultRowHeight="15.75"/>
  <cols>
    <col min="1" max="1" width="4.25390625" style="12" customWidth="1"/>
    <col min="2" max="2" width="9.125" style="13" customWidth="1"/>
    <col min="3" max="3" width="36.625" style="13" customWidth="1"/>
    <col min="4" max="4" width="6.625" style="14" customWidth="1"/>
    <col min="5" max="5" width="6.625" style="13" customWidth="1"/>
    <col min="6" max="7" width="8.125" style="15" customWidth="1"/>
    <col min="8" max="9" width="10.125" style="15" customWidth="1"/>
    <col min="10" max="10" width="15.625" style="13" customWidth="1"/>
    <col min="11" max="16384" width="9.00390625" style="13" customWidth="1"/>
  </cols>
  <sheetData>
    <row r="1" spans="1:9" s="20" customFormat="1" ht="26.25">
      <c r="A1" s="16" t="s">
        <v>44</v>
      </c>
      <c r="B1" s="17" t="s">
        <v>45</v>
      </c>
      <c r="C1" s="17" t="s">
        <v>46</v>
      </c>
      <c r="D1" s="18" t="s">
        <v>47</v>
      </c>
      <c r="E1" s="17" t="s">
        <v>48</v>
      </c>
      <c r="F1" s="19"/>
      <c r="G1" s="19"/>
      <c r="H1" s="19" t="s">
        <v>51</v>
      </c>
      <c r="I1" s="19" t="s">
        <v>52</v>
      </c>
    </row>
    <row r="2" spans="1:9" ht="26.25">
      <c r="A2" s="12">
        <v>1</v>
      </c>
      <c r="B2" s="13" t="s">
        <v>378</v>
      </c>
      <c r="C2" s="21" t="s">
        <v>379</v>
      </c>
      <c r="D2" s="14">
        <v>1</v>
      </c>
      <c r="E2" s="13" t="s">
        <v>97</v>
      </c>
      <c r="H2" s="15">
        <f>ROUND(D2*F2,0)</f>
        <v>0</v>
      </c>
      <c r="I2" s="15">
        <f>ROUND(D2*G2,0)</f>
        <v>0</v>
      </c>
    </row>
    <row r="4" spans="1:9" ht="12.75">
      <c r="A4" s="12">
        <v>2</v>
      </c>
      <c r="B4" s="13" t="s">
        <v>380</v>
      </c>
      <c r="C4" s="21" t="s">
        <v>381</v>
      </c>
      <c r="D4" s="14">
        <v>1</v>
      </c>
      <c r="E4" s="13" t="s">
        <v>97</v>
      </c>
      <c r="H4" s="15">
        <f>ROUND(D4*F4,0)</f>
        <v>0</v>
      </c>
      <c r="I4" s="15">
        <f>ROUND(D4*G4,0)</f>
        <v>0</v>
      </c>
    </row>
    <row r="6" spans="1:9" ht="26.25">
      <c r="A6" s="12">
        <v>3</v>
      </c>
      <c r="B6" s="13" t="s">
        <v>380</v>
      </c>
      <c r="C6" s="21" t="s">
        <v>382</v>
      </c>
      <c r="D6" s="14">
        <v>4.8</v>
      </c>
      <c r="E6" s="13" t="s">
        <v>55</v>
      </c>
      <c r="H6" s="15">
        <f>ROUND(D6*F6,0)</f>
        <v>0</v>
      </c>
      <c r="I6" s="15">
        <f>ROUND(D6*G6,0)</f>
        <v>0</v>
      </c>
    </row>
    <row r="8" spans="1:9" ht="52.5">
      <c r="A8" s="12">
        <v>4</v>
      </c>
      <c r="B8" s="13" t="s">
        <v>383</v>
      </c>
      <c r="C8" s="21" t="s">
        <v>384</v>
      </c>
      <c r="D8" s="14">
        <v>3</v>
      </c>
      <c r="E8" s="13" t="s">
        <v>58</v>
      </c>
      <c r="H8" s="15">
        <f>ROUND(D8*F8,0)</f>
        <v>0</v>
      </c>
      <c r="I8" s="15">
        <f>ROUND(D8*G8,0)</f>
        <v>0</v>
      </c>
    </row>
    <row r="10" spans="1:9" ht="52.5">
      <c r="A10" s="12">
        <v>5</v>
      </c>
      <c r="B10" s="13" t="s">
        <v>383</v>
      </c>
      <c r="C10" s="21" t="s">
        <v>385</v>
      </c>
      <c r="D10" s="14">
        <v>3</v>
      </c>
      <c r="E10" s="13" t="s">
        <v>58</v>
      </c>
      <c r="H10" s="15">
        <f>ROUND(D10*F10,0)</f>
        <v>0</v>
      </c>
      <c r="I10" s="15">
        <f>ROUND(D10*G10,0)</f>
        <v>0</v>
      </c>
    </row>
    <row r="12" spans="1:9" ht="66">
      <c r="A12" s="12">
        <v>6</v>
      </c>
      <c r="B12" s="13" t="s">
        <v>386</v>
      </c>
      <c r="C12" s="21" t="s">
        <v>387</v>
      </c>
      <c r="D12" s="14">
        <v>6.6</v>
      </c>
      <c r="E12" s="13" t="s">
        <v>55</v>
      </c>
      <c r="H12" s="15">
        <f>ROUND(D12*F12,0)</f>
        <v>0</v>
      </c>
      <c r="I12" s="15">
        <f>ROUND(D12*G12,0)</f>
        <v>0</v>
      </c>
    </row>
    <row r="14" spans="1:9" s="22" customFormat="1" ht="12.75">
      <c r="A14" s="16"/>
      <c r="B14" s="17"/>
      <c r="C14" s="17" t="s">
        <v>59</v>
      </c>
      <c r="D14" s="18"/>
      <c r="E14" s="17"/>
      <c r="F14" s="19"/>
      <c r="G14" s="19"/>
      <c r="H14" s="19">
        <f>ROUND(SUM(H2:H13),0)</f>
        <v>0</v>
      </c>
      <c r="I14" s="19">
        <f>ROUND(SUM(I2:I13),0)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2" r:id="rId1"/>
  <headerFooter alignWithMargins="0">
    <oddHeader>&amp;L&amp;"Times New Roman CE,Általános"&amp;10 Fém nyílászáró és épületlakatos-szerkezet elhelyezése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SheetLayoutView="100" zoomScalePageLayoutView="0" workbookViewId="0" topLeftCell="A7">
      <selection activeCell="G7" sqref="G1:G16384"/>
    </sheetView>
  </sheetViews>
  <sheetFormatPr defaultColWidth="9.00390625" defaultRowHeight="15.75"/>
  <cols>
    <col min="1" max="1" width="4.25390625" style="12" customWidth="1"/>
    <col min="2" max="2" width="9.125" style="13" customWidth="1"/>
    <col min="3" max="3" width="36.625" style="13" customWidth="1"/>
    <col min="4" max="4" width="6.625" style="14" customWidth="1"/>
    <col min="5" max="5" width="6.625" style="13" customWidth="1"/>
    <col min="6" max="7" width="8.125" style="15" customWidth="1"/>
    <col min="8" max="9" width="10.125" style="15" customWidth="1"/>
    <col min="10" max="10" width="15.625" style="13" customWidth="1"/>
    <col min="11" max="16384" width="9.00390625" style="13" customWidth="1"/>
  </cols>
  <sheetData>
    <row r="1" spans="1:9" s="20" customFormat="1" ht="26.25">
      <c r="A1" s="16" t="s">
        <v>44</v>
      </c>
      <c r="B1" s="17" t="s">
        <v>45</v>
      </c>
      <c r="C1" s="17" t="s">
        <v>46</v>
      </c>
      <c r="D1" s="18" t="s">
        <v>47</v>
      </c>
      <c r="E1" s="17" t="s">
        <v>48</v>
      </c>
      <c r="F1" s="19"/>
      <c r="G1" s="19"/>
      <c r="H1" s="19" t="s">
        <v>51</v>
      </c>
      <c r="I1" s="19" t="s">
        <v>52</v>
      </c>
    </row>
    <row r="2" spans="1:9" ht="66">
      <c r="A2" s="12">
        <v>1</v>
      </c>
      <c r="B2" s="13" t="s">
        <v>388</v>
      </c>
      <c r="C2" s="21" t="s">
        <v>389</v>
      </c>
      <c r="D2" s="14">
        <v>1165.99</v>
      </c>
      <c r="E2" s="13" t="s">
        <v>62</v>
      </c>
      <c r="H2" s="15">
        <f>ROUND(D2*F2,0)</f>
        <v>0</v>
      </c>
      <c r="I2" s="15">
        <f>ROUND(D2*G2,0)</f>
        <v>0</v>
      </c>
    </row>
    <row r="4" spans="1:9" ht="39">
      <c r="A4" s="12">
        <v>2</v>
      </c>
      <c r="B4" s="13" t="s">
        <v>390</v>
      </c>
      <c r="C4" s="21" t="s">
        <v>391</v>
      </c>
      <c r="D4" s="14">
        <v>11.66</v>
      </c>
      <c r="E4" s="13" t="s">
        <v>392</v>
      </c>
      <c r="H4" s="15">
        <f>ROUND(D4*F4,0)</f>
        <v>0</v>
      </c>
      <c r="I4" s="15">
        <f>ROUND(D4*G4,0)</f>
        <v>0</v>
      </c>
    </row>
    <row r="6" spans="1:9" ht="66">
      <c r="A6" s="12">
        <v>3</v>
      </c>
      <c r="B6" s="13" t="s">
        <v>393</v>
      </c>
      <c r="C6" s="21" t="s">
        <v>394</v>
      </c>
      <c r="D6" s="14">
        <v>45.55</v>
      </c>
      <c r="E6" s="13" t="s">
        <v>62</v>
      </c>
      <c r="H6" s="15">
        <f>ROUND(D6*F6,0)</f>
        <v>0</v>
      </c>
      <c r="I6" s="15">
        <f>ROUND(D6*G6,0)</f>
        <v>0</v>
      </c>
    </row>
    <row r="8" spans="1:9" ht="78.75">
      <c r="A8" s="12">
        <v>4</v>
      </c>
      <c r="B8" s="13" t="s">
        <v>395</v>
      </c>
      <c r="C8" s="21" t="s">
        <v>396</v>
      </c>
      <c r="D8" s="14">
        <v>1165.99</v>
      </c>
      <c r="E8" s="13" t="s">
        <v>62</v>
      </c>
      <c r="H8" s="15">
        <f>ROUND(D8*F8,0)</f>
        <v>0</v>
      </c>
      <c r="I8" s="15">
        <f>ROUND(D8*G8,0)</f>
        <v>0</v>
      </c>
    </row>
    <row r="10" spans="1:9" ht="39">
      <c r="A10" s="12">
        <v>5</v>
      </c>
      <c r="B10" s="13" t="s">
        <v>397</v>
      </c>
      <c r="C10" s="21" t="s">
        <v>398</v>
      </c>
      <c r="D10" s="14">
        <v>45.55</v>
      </c>
      <c r="E10" s="13" t="s">
        <v>62</v>
      </c>
      <c r="H10" s="15">
        <f>ROUND(D10*F10,0)</f>
        <v>0</v>
      </c>
      <c r="I10" s="15">
        <f>ROUND(D10*G10,0)</f>
        <v>0</v>
      </c>
    </row>
    <row r="12" spans="1:9" s="22" customFormat="1" ht="12.75">
      <c r="A12" s="16"/>
      <c r="B12" s="17"/>
      <c r="C12" s="17" t="s">
        <v>59</v>
      </c>
      <c r="D12" s="18"/>
      <c r="E12" s="17"/>
      <c r="F12" s="19"/>
      <c r="G12" s="19"/>
      <c r="H12" s="19">
        <f>ROUND(SUM(H2:H11),0)</f>
        <v>0</v>
      </c>
      <c r="I12" s="19">
        <f>ROUND(SUM(I2:I11),0)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2" r:id="rId1"/>
  <headerFooter alignWithMargins="0">
    <oddHeader>&amp;L&amp;"Times New Roman CE,Általános"&amp;10 Felületképzés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22">
      <selection activeCell="G22" sqref="G1:G16384"/>
    </sheetView>
  </sheetViews>
  <sheetFormatPr defaultColWidth="9.00390625" defaultRowHeight="15.75"/>
  <cols>
    <col min="1" max="1" width="4.25390625" style="12" customWidth="1"/>
    <col min="2" max="2" width="9.125" style="13" customWidth="1"/>
    <col min="3" max="3" width="36.625" style="13" customWidth="1"/>
    <col min="4" max="4" width="6.625" style="14" customWidth="1"/>
    <col min="5" max="5" width="6.625" style="13" customWidth="1"/>
    <col min="6" max="7" width="8.125" style="15" customWidth="1"/>
    <col min="8" max="9" width="10.125" style="15" customWidth="1"/>
    <col min="10" max="10" width="15.625" style="13" customWidth="1"/>
    <col min="11" max="16384" width="9.00390625" style="13" customWidth="1"/>
  </cols>
  <sheetData>
    <row r="1" spans="1:9" s="20" customFormat="1" ht="26.25">
      <c r="A1" s="16" t="s">
        <v>44</v>
      </c>
      <c r="B1" s="17" t="s">
        <v>45</v>
      </c>
      <c r="C1" s="17" t="s">
        <v>46</v>
      </c>
      <c r="D1" s="18" t="s">
        <v>47</v>
      </c>
      <c r="E1" s="17" t="s">
        <v>48</v>
      </c>
      <c r="F1" s="19"/>
      <c r="G1" s="19"/>
      <c r="H1" s="19" t="s">
        <v>51</v>
      </c>
      <c r="I1" s="19" t="s">
        <v>52</v>
      </c>
    </row>
    <row r="2" spans="1:9" ht="26.25">
      <c r="A2" s="12">
        <v>1</v>
      </c>
      <c r="B2" s="13" t="s">
        <v>399</v>
      </c>
      <c r="C2" s="21" t="s">
        <v>400</v>
      </c>
      <c r="D2" s="14">
        <v>178.49</v>
      </c>
      <c r="E2" s="13" t="s">
        <v>62</v>
      </c>
      <c r="H2" s="15">
        <f>ROUND(D2*F2,0)</f>
        <v>0</v>
      </c>
      <c r="I2" s="15">
        <f>ROUND(D2*G2,0)</f>
        <v>0</v>
      </c>
    </row>
    <row r="4" spans="1:9" ht="78.75">
      <c r="A4" s="12">
        <v>2</v>
      </c>
      <c r="B4" s="13" t="s">
        <v>401</v>
      </c>
      <c r="C4" s="21" t="s">
        <v>402</v>
      </c>
      <c r="D4" s="14">
        <v>259.12</v>
      </c>
      <c r="E4" s="13" t="s">
        <v>62</v>
      </c>
      <c r="H4" s="15">
        <f>ROUND(D4*F4,0)</f>
        <v>0</v>
      </c>
      <c r="I4" s="15">
        <f>ROUND(D4*G4,0)</f>
        <v>0</v>
      </c>
    </row>
    <row r="6" spans="1:9" ht="78.75">
      <c r="A6" s="12">
        <v>3</v>
      </c>
      <c r="B6" s="13" t="s">
        <v>403</v>
      </c>
      <c r="C6" s="21" t="s">
        <v>404</v>
      </c>
      <c r="D6" s="14">
        <v>32.5</v>
      </c>
      <c r="E6" s="13" t="s">
        <v>62</v>
      </c>
      <c r="H6" s="15">
        <f>ROUND(D6*F6,0)</f>
        <v>0</v>
      </c>
      <c r="I6" s="15">
        <f>ROUND(D6*G6,0)</f>
        <v>0</v>
      </c>
    </row>
    <row r="8" spans="1:9" ht="78.75">
      <c r="A8" s="12">
        <v>4</v>
      </c>
      <c r="B8" s="13" t="s">
        <v>405</v>
      </c>
      <c r="C8" s="21" t="s">
        <v>406</v>
      </c>
      <c r="D8" s="14">
        <v>259.12</v>
      </c>
      <c r="E8" s="13" t="s">
        <v>62</v>
      </c>
      <c r="H8" s="15">
        <f>ROUND(D8*F8,0)</f>
        <v>0</v>
      </c>
      <c r="I8" s="15">
        <f>ROUND(D8*G8,0)</f>
        <v>0</v>
      </c>
    </row>
    <row r="9" ht="39">
      <c r="C9" s="21" t="s">
        <v>407</v>
      </c>
    </row>
    <row r="11" spans="1:9" ht="78.75">
      <c r="A11" s="12">
        <v>5</v>
      </c>
      <c r="B11" s="13" t="s">
        <v>408</v>
      </c>
      <c r="C11" s="21" t="s">
        <v>409</v>
      </c>
      <c r="D11" s="14">
        <v>32.5</v>
      </c>
      <c r="E11" s="13" t="s">
        <v>62</v>
      </c>
      <c r="H11" s="15">
        <f>ROUND(D11*F11,0)</f>
        <v>0</v>
      </c>
      <c r="I11" s="15">
        <f>ROUND(D11*G11,0)</f>
        <v>0</v>
      </c>
    </row>
    <row r="12" ht="66">
      <c r="C12" s="21" t="s">
        <v>410</v>
      </c>
    </row>
    <row r="14" spans="1:9" ht="66">
      <c r="A14" s="12">
        <v>6</v>
      </c>
      <c r="B14" s="13" t="s">
        <v>411</v>
      </c>
      <c r="C14" s="21" t="s">
        <v>412</v>
      </c>
      <c r="D14" s="14">
        <v>107.69</v>
      </c>
      <c r="E14" s="13" t="s">
        <v>62</v>
      </c>
      <c r="H14" s="15">
        <f>ROUND(D14*F14,0)</f>
        <v>0</v>
      </c>
      <c r="I14" s="15">
        <f>ROUND(D14*G14,0)</f>
        <v>0</v>
      </c>
    </row>
    <row r="16" spans="1:9" ht="78.75">
      <c r="A16" s="12">
        <v>7</v>
      </c>
      <c r="B16" s="13" t="s">
        <v>413</v>
      </c>
      <c r="C16" s="21" t="s">
        <v>414</v>
      </c>
      <c r="D16" s="14">
        <v>224.76</v>
      </c>
      <c r="E16" s="13" t="s">
        <v>62</v>
      </c>
      <c r="H16" s="15">
        <f>ROUND(D16*F16,0)</f>
        <v>0</v>
      </c>
      <c r="I16" s="15">
        <f>ROUND(D16*G16,0)</f>
        <v>0</v>
      </c>
    </row>
    <row r="18" spans="1:9" ht="78.75">
      <c r="A18" s="12">
        <v>8</v>
      </c>
      <c r="B18" s="13" t="s">
        <v>415</v>
      </c>
      <c r="C18" s="21" t="s">
        <v>416</v>
      </c>
      <c r="D18" s="14">
        <v>256.68</v>
      </c>
      <c r="E18" s="13" t="s">
        <v>62</v>
      </c>
      <c r="H18" s="15">
        <f>ROUND(D18*F18,0)</f>
        <v>0</v>
      </c>
      <c r="I18" s="15">
        <f>ROUND(D18*G18,0)</f>
        <v>0</v>
      </c>
    </row>
    <row r="19" ht="39">
      <c r="C19" s="21" t="s">
        <v>417</v>
      </c>
    </row>
    <row r="21" spans="1:9" ht="78.75">
      <c r="A21" s="12">
        <v>9</v>
      </c>
      <c r="B21" s="13" t="s">
        <v>418</v>
      </c>
      <c r="C21" s="21" t="s">
        <v>419</v>
      </c>
      <c r="D21" s="14">
        <v>54.17</v>
      </c>
      <c r="E21" s="13" t="s">
        <v>62</v>
      </c>
      <c r="H21" s="15">
        <f>ROUND(D21*F21,0)</f>
        <v>0</v>
      </c>
      <c r="I21" s="15">
        <f>ROUND(D21*G21,0)</f>
        <v>0</v>
      </c>
    </row>
    <row r="22" ht="39">
      <c r="C22" s="21" t="s">
        <v>420</v>
      </c>
    </row>
    <row r="24" spans="1:9" ht="78.75">
      <c r="A24" s="12">
        <v>10</v>
      </c>
      <c r="B24" s="13" t="s">
        <v>421</v>
      </c>
      <c r="C24" s="21" t="s">
        <v>422</v>
      </c>
      <c r="D24" s="14">
        <v>1866</v>
      </c>
      <c r="E24" s="13" t="s">
        <v>58</v>
      </c>
      <c r="H24" s="15">
        <f>ROUND(D24*F24,0)</f>
        <v>0</v>
      </c>
      <c r="I24" s="15">
        <f>ROUND(D24*G24,0)</f>
        <v>0</v>
      </c>
    </row>
    <row r="26" spans="1:9" s="22" customFormat="1" ht="12.75">
      <c r="A26" s="16"/>
      <c r="B26" s="17"/>
      <c r="C26" s="17" t="s">
        <v>59</v>
      </c>
      <c r="D26" s="18"/>
      <c r="E26" s="17"/>
      <c r="F26" s="19"/>
      <c r="G26" s="19"/>
      <c r="H26" s="19">
        <f>ROUND(SUM(H2:H25),0)</f>
        <v>0</v>
      </c>
      <c r="I26" s="19">
        <f>ROUND(SUM(I2:I25),0)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89" r:id="rId1"/>
  <headerFooter alignWithMargins="0">
    <oddHeader>&amp;L&amp;"Times New Roman CE,Általános"&amp;10 Szigetelés</oddHead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00390625" defaultRowHeight="15.75"/>
  <cols>
    <col min="1" max="1" width="36.375" style="7" customWidth="1"/>
    <col min="2" max="3" width="20.625" style="8" customWidth="1"/>
    <col min="4" max="16384" width="9.00390625" style="7" customWidth="1"/>
  </cols>
  <sheetData>
    <row r="1" spans="1:3" s="9" customFormat="1" ht="15">
      <c r="A1" s="9" t="s">
        <v>23</v>
      </c>
      <c r="B1" s="10" t="s">
        <v>24</v>
      </c>
      <c r="C1" s="10" t="s">
        <v>25</v>
      </c>
    </row>
    <row r="2" spans="1:3" ht="15">
      <c r="A2" s="7" t="s">
        <v>26</v>
      </c>
      <c r="B2" s="8">
        <f>'Felvonulási létesítmények'!H6</f>
        <v>0</v>
      </c>
      <c r="C2" s="8">
        <f>'Felvonulási létesítmények'!I6</f>
        <v>0</v>
      </c>
    </row>
    <row r="3" spans="1:3" ht="15">
      <c r="A3" s="7" t="s">
        <v>27</v>
      </c>
      <c r="B3" s="8">
        <f>'Zsaluzás és állványozás'!H11</f>
        <v>0</v>
      </c>
      <c r="C3" s="8">
        <f>'Zsaluzás és állványozás'!I11</f>
        <v>0</v>
      </c>
    </row>
    <row r="4" spans="1:3" ht="15">
      <c r="A4" s="7" t="s">
        <v>28</v>
      </c>
      <c r="B4" s="8">
        <f>Költségtérítések!H10</f>
        <v>0</v>
      </c>
      <c r="C4" s="8">
        <f>Költségtérítések!I10</f>
        <v>0</v>
      </c>
    </row>
    <row r="5" spans="1:3" ht="15">
      <c r="A5" s="7" t="s">
        <v>29</v>
      </c>
      <c r="B5" s="8">
        <f>'Irtás, föld- és sziklamunka'!H18</f>
        <v>0</v>
      </c>
      <c r="C5" s="8">
        <f>'Irtás, föld- és sziklamunka'!I18</f>
        <v>0</v>
      </c>
    </row>
    <row r="6" spans="1:3" ht="15">
      <c r="A6" s="7" t="s">
        <v>30</v>
      </c>
      <c r="B6" s="8">
        <f>Síkalapozás!H4</f>
        <v>0</v>
      </c>
      <c r="C6" s="8">
        <f>Síkalapozás!I4</f>
        <v>0</v>
      </c>
    </row>
    <row r="7" spans="1:3" ht="15">
      <c r="A7" s="7" t="s">
        <v>31</v>
      </c>
      <c r="B7" s="8">
        <f>'Helyszíni beton és vasbeton mun'!H21</f>
        <v>0</v>
      </c>
      <c r="C7" s="8">
        <f>'Helyszíni beton és vasbeton mun'!I21</f>
        <v>0</v>
      </c>
    </row>
    <row r="8" spans="1:3" ht="15">
      <c r="A8" s="7" t="s">
        <v>32</v>
      </c>
      <c r="B8" s="8">
        <f>'Falazás és egyéb kőművesmunka'!H17</f>
        <v>0</v>
      </c>
      <c r="C8" s="8">
        <f>'Falazás és egyéb kőművesmunka'!I17</f>
        <v>0</v>
      </c>
    </row>
    <row r="9" spans="1:3" ht="15">
      <c r="A9" s="7" t="s">
        <v>33</v>
      </c>
      <c r="B9" s="8">
        <f>Ácsmunka!H30</f>
        <v>0</v>
      </c>
      <c r="C9" s="8">
        <f>Ácsmunka!I30</f>
        <v>0</v>
      </c>
    </row>
    <row r="10" spans="1:3" ht="15">
      <c r="A10" s="7" t="s">
        <v>34</v>
      </c>
      <c r="B10" s="8">
        <f>'Vakolás és rabicolás'!H32</f>
        <v>0</v>
      </c>
      <c r="C10" s="8">
        <f>'Vakolás és rabicolás'!I32</f>
        <v>0</v>
      </c>
    </row>
    <row r="11" spans="1:3" ht="15">
      <c r="A11" s="7" t="s">
        <v>35</v>
      </c>
      <c r="B11" s="8">
        <f>Szárazépítés!H18</f>
        <v>0</v>
      </c>
      <c r="C11" s="8">
        <f>Szárazépítés!I18</f>
        <v>0</v>
      </c>
    </row>
    <row r="12" spans="1:3" ht="15">
      <c r="A12" s="7" t="s">
        <v>36</v>
      </c>
      <c r="B12" s="8">
        <f>Tetőfedés!H6</f>
        <v>0</v>
      </c>
      <c r="C12" s="8">
        <f>Tetőfedés!I6</f>
        <v>0</v>
      </c>
    </row>
    <row r="13" spans="1:3" ht="30.75">
      <c r="A13" s="7" t="s">
        <v>37</v>
      </c>
      <c r="B13" s="8">
        <f>'Hideg- és melegburkolatok készí'!H50</f>
        <v>0</v>
      </c>
      <c r="C13" s="8">
        <f>'Hideg- és melegburkolatok készí'!I50</f>
        <v>0</v>
      </c>
    </row>
    <row r="14" spans="1:3" ht="15">
      <c r="A14" s="7" t="s">
        <v>38</v>
      </c>
      <c r="B14" s="8">
        <f>Bádogozás!H63</f>
        <v>0</v>
      </c>
      <c r="C14" s="8">
        <f>Bádogozás!I63</f>
        <v>0</v>
      </c>
    </row>
    <row r="15" spans="1:3" ht="15">
      <c r="A15" s="7" t="s">
        <v>39</v>
      </c>
      <c r="B15" s="8">
        <f>'Fa- és műanyag szerkezet elhely'!H109</f>
        <v>0</v>
      </c>
      <c r="C15" s="8">
        <f>'Fa- és műanyag szerkezet elhely'!I109</f>
        <v>0</v>
      </c>
    </row>
    <row r="16" spans="1:3" ht="30.75">
      <c r="A16" s="7" t="s">
        <v>40</v>
      </c>
      <c r="B16" s="8">
        <f>'Fém nyílászáró és épületlakatos'!H14</f>
        <v>0</v>
      </c>
      <c r="C16" s="8">
        <f>'Fém nyílászáró és épületlakatos'!I14</f>
        <v>0</v>
      </c>
    </row>
    <row r="17" spans="1:3" ht="15">
      <c r="A17" s="7" t="s">
        <v>41</v>
      </c>
      <c r="B17" s="8">
        <f>Felületképzés!H12</f>
        <v>0</v>
      </c>
      <c r="C17" s="8">
        <f>Felületképzés!I12</f>
        <v>0</v>
      </c>
    </row>
    <row r="18" spans="1:3" ht="15">
      <c r="A18" s="7" t="s">
        <v>42</v>
      </c>
      <c r="B18" s="8">
        <f>Szigetelés!H26</f>
        <v>0</v>
      </c>
      <c r="C18" s="8">
        <f>Szigetelés!I26</f>
        <v>0</v>
      </c>
    </row>
    <row r="19" spans="1:3" s="9" customFormat="1" ht="15">
      <c r="A19" s="9" t="s">
        <v>43</v>
      </c>
      <c r="B19" s="11">
        <f>ROUND(SUM(B2:B18),0)</f>
        <v>0</v>
      </c>
      <c r="C19" s="11">
        <f>ROUND(SUM(C2:C18),0)</f>
        <v>0</v>
      </c>
    </row>
  </sheetData>
  <sheetProtection selectLockedCells="1" selectUnlockedCells="1"/>
  <printOptions/>
  <pageMargins left="1" right="1" top="1" bottom="1" header="0.4166666666666667" footer="0.5118055555555555"/>
  <pageSetup firstPageNumber="1" useFirstPageNumber="1" horizontalDpi="300" verticalDpi="300" orientation="portrait" paperSize="9" scale="96" r:id="rId1"/>
  <headerFooter alignWithMargins="0">
    <oddHeader>&amp;CMunkanem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5.75"/>
  <cols>
    <col min="1" max="1" width="4.25390625" style="12" customWidth="1"/>
    <col min="2" max="2" width="9.125" style="13" customWidth="1"/>
    <col min="3" max="3" width="36.625" style="13" customWidth="1"/>
    <col min="4" max="4" width="6.625" style="14" customWidth="1"/>
    <col min="5" max="5" width="6.625" style="13" customWidth="1"/>
    <col min="6" max="7" width="8.125" style="15" customWidth="1"/>
    <col min="8" max="9" width="10.125" style="15" customWidth="1"/>
    <col min="10" max="10" width="15.625" style="13" customWidth="1"/>
    <col min="11" max="16384" width="9.00390625" style="13" customWidth="1"/>
  </cols>
  <sheetData>
    <row r="1" spans="1:9" s="20" customFormat="1" ht="26.25">
      <c r="A1" s="16" t="s">
        <v>44</v>
      </c>
      <c r="B1" s="17" t="s">
        <v>45</v>
      </c>
      <c r="C1" s="17" t="s">
        <v>46</v>
      </c>
      <c r="D1" s="18" t="s">
        <v>47</v>
      </c>
      <c r="E1" s="17" t="s">
        <v>48</v>
      </c>
      <c r="F1" s="19" t="s">
        <v>49</v>
      </c>
      <c r="G1" s="19" t="s">
        <v>50</v>
      </c>
      <c r="H1" s="19" t="s">
        <v>51</v>
      </c>
      <c r="I1" s="19" t="s">
        <v>52</v>
      </c>
    </row>
    <row r="2" spans="1:9" ht="66">
      <c r="A2" s="12">
        <v>1</v>
      </c>
      <c r="B2" s="13" t="s">
        <v>53</v>
      </c>
      <c r="C2" s="21" t="s">
        <v>54</v>
      </c>
      <c r="D2" s="14">
        <v>80</v>
      </c>
      <c r="E2" s="13" t="s">
        <v>55</v>
      </c>
      <c r="F2" s="15">
        <v>0</v>
      </c>
      <c r="G2" s="15">
        <v>0</v>
      </c>
      <c r="H2" s="15">
        <f>ROUND(D2*F2,0)</f>
        <v>0</v>
      </c>
      <c r="I2" s="15">
        <f>ROUND(D2*G2,0)</f>
        <v>0</v>
      </c>
    </row>
    <row r="4" spans="1:9" ht="66">
      <c r="A4" s="12">
        <v>2</v>
      </c>
      <c r="B4" s="13" t="s">
        <v>56</v>
      </c>
      <c r="C4" s="21" t="s">
        <v>57</v>
      </c>
      <c r="D4" s="14">
        <v>1</v>
      </c>
      <c r="E4" s="13" t="s">
        <v>58</v>
      </c>
      <c r="F4" s="15">
        <v>0</v>
      </c>
      <c r="G4" s="15">
        <v>0</v>
      </c>
      <c r="H4" s="15">
        <f>ROUND(D4*F4,0)</f>
        <v>0</v>
      </c>
      <c r="I4" s="15">
        <f>ROUND(D4*G4,0)</f>
        <v>0</v>
      </c>
    </row>
    <row r="6" spans="1:9" s="22" customFormat="1" ht="12.75">
      <c r="A6" s="16"/>
      <c r="B6" s="17"/>
      <c r="C6" s="17" t="s">
        <v>59</v>
      </c>
      <c r="D6" s="18"/>
      <c r="E6" s="17"/>
      <c r="F6" s="19"/>
      <c r="G6" s="19"/>
      <c r="H6" s="19">
        <f>ROUND(SUM(H2:H5),0)</f>
        <v>0</v>
      </c>
      <c r="I6" s="19">
        <f>ROUND(SUM(I2:I5),0)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2" r:id="rId1"/>
  <headerFooter alignWithMargins="0">
    <oddHeader>&amp;L&amp;"Times New Roman CE,Általános"&amp;10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5.75"/>
  <cols>
    <col min="1" max="1" width="4.25390625" style="12" customWidth="1"/>
    <col min="2" max="2" width="9.125" style="13" customWidth="1"/>
    <col min="3" max="3" width="36.625" style="13" customWidth="1"/>
    <col min="4" max="4" width="6.625" style="14" customWidth="1"/>
    <col min="5" max="5" width="6.625" style="13" customWidth="1"/>
    <col min="6" max="7" width="8.125" style="15" customWidth="1"/>
    <col min="8" max="9" width="10.125" style="15" customWidth="1"/>
    <col min="10" max="10" width="15.625" style="13" customWidth="1"/>
    <col min="11" max="16384" width="9.00390625" style="13" customWidth="1"/>
  </cols>
  <sheetData>
    <row r="1" spans="1:9" s="20" customFormat="1" ht="26.25">
      <c r="A1" s="16" t="s">
        <v>44</v>
      </c>
      <c r="B1" s="17" t="s">
        <v>45</v>
      </c>
      <c r="C1" s="17" t="s">
        <v>46</v>
      </c>
      <c r="D1" s="18" t="s">
        <v>47</v>
      </c>
      <c r="E1" s="17" t="s">
        <v>48</v>
      </c>
      <c r="F1" s="19" t="s">
        <v>49</v>
      </c>
      <c r="G1" s="19" t="s">
        <v>50</v>
      </c>
      <c r="H1" s="19" t="s">
        <v>51</v>
      </c>
      <c r="I1" s="19" t="s">
        <v>52</v>
      </c>
    </row>
    <row r="2" spans="1:9" ht="68.25">
      <c r="A2" s="12">
        <v>1</v>
      </c>
      <c r="B2" s="13" t="s">
        <v>60</v>
      </c>
      <c r="C2" s="21" t="s">
        <v>61</v>
      </c>
      <c r="D2" s="14">
        <v>300</v>
      </c>
      <c r="E2" s="13" t="s">
        <v>62</v>
      </c>
      <c r="F2" s="15">
        <v>0</v>
      </c>
      <c r="G2" s="15">
        <v>0</v>
      </c>
      <c r="H2" s="15">
        <f>ROUND(D2*F2,0)</f>
        <v>0</v>
      </c>
      <c r="I2" s="15">
        <f>ROUND(D2*G2,0)</f>
        <v>0</v>
      </c>
    </row>
    <row r="3" ht="26.25">
      <c r="C3" s="21" t="s">
        <v>63</v>
      </c>
    </row>
    <row r="5" spans="1:9" ht="68.25">
      <c r="A5" s="12">
        <v>2</v>
      </c>
      <c r="B5" s="13" t="s">
        <v>64</v>
      </c>
      <c r="C5" s="21" t="s">
        <v>61</v>
      </c>
      <c r="D5" s="14">
        <v>60</v>
      </c>
      <c r="E5" s="13" t="s">
        <v>62</v>
      </c>
      <c r="F5" s="15">
        <v>0</v>
      </c>
      <c r="G5" s="15">
        <v>0</v>
      </c>
      <c r="H5" s="15">
        <f>ROUND(D5*F5,0)</f>
        <v>0</v>
      </c>
      <c r="I5" s="15">
        <f>ROUND(D5*G5,0)</f>
        <v>0</v>
      </c>
    </row>
    <row r="6" ht="26.25">
      <c r="C6" s="21" t="s">
        <v>65</v>
      </c>
    </row>
    <row r="9" spans="1:9" ht="68.25">
      <c r="A9" s="12">
        <v>3</v>
      </c>
      <c r="B9" s="13" t="s">
        <v>66</v>
      </c>
      <c r="C9" s="21" t="s">
        <v>67</v>
      </c>
      <c r="D9" s="14">
        <v>1</v>
      </c>
      <c r="E9" s="13" t="s">
        <v>58</v>
      </c>
      <c r="F9" s="15">
        <v>0</v>
      </c>
      <c r="G9" s="15">
        <v>0</v>
      </c>
      <c r="H9" s="15">
        <f>ROUND(D9*F9,0)</f>
        <v>0</v>
      </c>
      <c r="I9" s="15">
        <f>ROUND(D9*G9,0)</f>
        <v>0</v>
      </c>
    </row>
    <row r="11" spans="1:9" s="22" customFormat="1" ht="12.75">
      <c r="A11" s="16"/>
      <c r="B11" s="17"/>
      <c r="C11" s="17" t="s">
        <v>59</v>
      </c>
      <c r="D11" s="18"/>
      <c r="E11" s="17"/>
      <c r="F11" s="19"/>
      <c r="G11" s="19"/>
      <c r="H11" s="19">
        <f>ROUND(SUM(H2:H10),0)</f>
        <v>0</v>
      </c>
      <c r="I11" s="19">
        <f>ROUND(SUM(I2:I10),0)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2" r:id="rId1"/>
  <headerFooter alignWithMargins="0">
    <oddHeader>&amp;L&amp;"Times New Roman CE,Általános"&amp;10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5.75"/>
  <cols>
    <col min="1" max="1" width="4.25390625" style="12" customWidth="1"/>
    <col min="2" max="2" width="9.125" style="13" customWidth="1"/>
    <col min="3" max="3" width="36.625" style="13" customWidth="1"/>
    <col min="4" max="4" width="6.625" style="14" customWidth="1"/>
    <col min="5" max="5" width="6.625" style="13" customWidth="1"/>
    <col min="6" max="7" width="8.125" style="15" customWidth="1"/>
    <col min="8" max="9" width="10.125" style="15" customWidth="1"/>
    <col min="10" max="10" width="15.625" style="13" customWidth="1"/>
    <col min="11" max="16384" width="9.00390625" style="13" customWidth="1"/>
  </cols>
  <sheetData>
    <row r="1" spans="1:9" s="20" customFormat="1" ht="26.25">
      <c r="A1" s="16" t="s">
        <v>44</v>
      </c>
      <c r="B1" s="17" t="s">
        <v>45</v>
      </c>
      <c r="C1" s="17" t="s">
        <v>46</v>
      </c>
      <c r="D1" s="18" t="s">
        <v>47</v>
      </c>
      <c r="E1" s="17" t="s">
        <v>48</v>
      </c>
      <c r="F1" s="19" t="s">
        <v>49</v>
      </c>
      <c r="G1" s="19" t="s">
        <v>50</v>
      </c>
      <c r="H1" s="19" t="s">
        <v>51</v>
      </c>
      <c r="I1" s="19" t="s">
        <v>52</v>
      </c>
    </row>
    <row r="2" spans="1:9" ht="39">
      <c r="A2" s="12">
        <v>1</v>
      </c>
      <c r="B2" s="13" t="s">
        <v>68</v>
      </c>
      <c r="C2" s="21" t="s">
        <v>69</v>
      </c>
      <c r="D2" s="14">
        <v>1</v>
      </c>
      <c r="E2" s="13" t="s">
        <v>58</v>
      </c>
      <c r="F2" s="15">
        <v>0</v>
      </c>
      <c r="G2" s="15">
        <v>0</v>
      </c>
      <c r="H2" s="15">
        <f>ROUND(D2*F2,0)</f>
        <v>0</v>
      </c>
      <c r="I2" s="15">
        <f>ROUND(D2*G2,0)</f>
        <v>0</v>
      </c>
    </row>
    <row r="4" spans="1:9" ht="26.25">
      <c r="A4" s="12">
        <v>2</v>
      </c>
      <c r="B4" s="13" t="s">
        <v>70</v>
      </c>
      <c r="C4" s="21" t="s">
        <v>71</v>
      </c>
      <c r="D4" s="14">
        <v>1</v>
      </c>
      <c r="E4" s="13" t="s">
        <v>58</v>
      </c>
      <c r="F4" s="15">
        <v>0</v>
      </c>
      <c r="G4" s="15">
        <v>0</v>
      </c>
      <c r="H4" s="15">
        <f>ROUND(D4*F4,0)</f>
        <v>0</v>
      </c>
      <c r="I4" s="15">
        <f>ROUND(D4*G4,0)</f>
        <v>0</v>
      </c>
    </row>
    <row r="6" spans="1:9" ht="26.25">
      <c r="A6" s="12">
        <v>3</v>
      </c>
      <c r="B6" s="13" t="s">
        <v>72</v>
      </c>
      <c r="C6" s="21" t="s">
        <v>73</v>
      </c>
      <c r="D6" s="14">
        <v>1</v>
      </c>
      <c r="E6" s="13" t="s">
        <v>58</v>
      </c>
      <c r="F6" s="15">
        <v>0</v>
      </c>
      <c r="G6" s="15">
        <v>0</v>
      </c>
      <c r="H6" s="15">
        <f>ROUND(D6*F6,0)</f>
        <v>0</v>
      </c>
      <c r="I6" s="15">
        <f>ROUND(D6*G6,0)</f>
        <v>0</v>
      </c>
    </row>
    <row r="8" spans="1:9" ht="12.75">
      <c r="A8" s="12">
        <v>4</v>
      </c>
      <c r="B8" s="13" t="s">
        <v>74</v>
      </c>
      <c r="C8" s="21" t="s">
        <v>75</v>
      </c>
      <c r="D8" s="14">
        <v>1</v>
      </c>
      <c r="E8" s="13" t="s">
        <v>58</v>
      </c>
      <c r="F8" s="15">
        <v>0</v>
      </c>
      <c r="G8" s="15">
        <v>0</v>
      </c>
      <c r="H8" s="15">
        <f>ROUND(D8*F8,0)</f>
        <v>0</v>
      </c>
      <c r="I8" s="15">
        <f>ROUND(D8*G8,0)</f>
        <v>0</v>
      </c>
    </row>
    <row r="10" spans="1:9" s="22" customFormat="1" ht="12.75">
      <c r="A10" s="16"/>
      <c r="B10" s="17"/>
      <c r="C10" s="17" t="s">
        <v>59</v>
      </c>
      <c r="D10" s="18"/>
      <c r="E10" s="17"/>
      <c r="F10" s="19"/>
      <c r="G10" s="19"/>
      <c r="H10" s="19">
        <f>ROUND(SUM(H2:H9),0)</f>
        <v>0</v>
      </c>
      <c r="I10" s="19">
        <f>ROUND(SUM(I2:I9),0)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2" r:id="rId1"/>
  <headerFooter alignWithMargins="0">
    <oddHeader>&amp;L&amp;"Times New Roman CE,Általános"&amp;10 Költségtérítések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5">
      <selection activeCell="F18" sqref="F18"/>
    </sheetView>
  </sheetViews>
  <sheetFormatPr defaultColWidth="9.00390625" defaultRowHeight="15.75"/>
  <cols>
    <col min="1" max="1" width="4.25390625" style="12" customWidth="1"/>
    <col min="2" max="2" width="9.125" style="13" customWidth="1"/>
    <col min="3" max="3" width="36.625" style="13" customWidth="1"/>
    <col min="4" max="4" width="6.625" style="14" customWidth="1"/>
    <col min="5" max="5" width="6.625" style="13" customWidth="1"/>
    <col min="6" max="7" width="8.125" style="15" customWidth="1"/>
    <col min="8" max="9" width="10.125" style="15" customWidth="1"/>
    <col min="10" max="10" width="15.625" style="13" customWidth="1"/>
    <col min="11" max="16384" width="9.00390625" style="13" customWidth="1"/>
  </cols>
  <sheetData>
    <row r="1" spans="1:9" s="20" customFormat="1" ht="26.25">
      <c r="A1" s="16" t="s">
        <v>44</v>
      </c>
      <c r="B1" s="17" t="s">
        <v>45</v>
      </c>
      <c r="C1" s="17" t="s">
        <v>46</v>
      </c>
      <c r="D1" s="18" t="s">
        <v>47</v>
      </c>
      <c r="E1" s="17" t="s">
        <v>48</v>
      </c>
      <c r="F1" s="19" t="s">
        <v>49</v>
      </c>
      <c r="G1" s="19" t="s">
        <v>50</v>
      </c>
      <c r="H1" s="19" t="s">
        <v>51</v>
      </c>
      <c r="I1" s="19" t="s">
        <v>52</v>
      </c>
    </row>
    <row r="2" spans="1:9" ht="39">
      <c r="A2" s="12">
        <v>1</v>
      </c>
      <c r="B2" s="13" t="s">
        <v>76</v>
      </c>
      <c r="C2" s="21" t="s">
        <v>77</v>
      </c>
      <c r="D2" s="14">
        <v>15</v>
      </c>
      <c r="E2" s="13" t="s">
        <v>78</v>
      </c>
      <c r="F2" s="15">
        <v>0</v>
      </c>
      <c r="G2" s="15">
        <v>0</v>
      </c>
      <c r="H2" s="15">
        <f>ROUND(D2*F2,0)</f>
        <v>0</v>
      </c>
      <c r="I2" s="15">
        <f>ROUND(D2*G2,0)</f>
        <v>0</v>
      </c>
    </row>
    <row r="4" spans="1:9" ht="52.5">
      <c r="A4" s="12">
        <v>2</v>
      </c>
      <c r="B4" s="13" t="s">
        <v>79</v>
      </c>
      <c r="C4" s="21" t="s">
        <v>80</v>
      </c>
      <c r="D4" s="14">
        <v>11.68</v>
      </c>
      <c r="E4" s="13" t="s">
        <v>78</v>
      </c>
      <c r="F4" s="15">
        <v>0</v>
      </c>
      <c r="G4" s="15">
        <v>0</v>
      </c>
      <c r="H4" s="15">
        <f>ROUND(D4*F4,0)</f>
        <v>0</v>
      </c>
      <c r="I4" s="15">
        <f>ROUND(D4*G4,0)</f>
        <v>0</v>
      </c>
    </row>
    <row r="6" spans="1:9" ht="40.5" customHeight="1">
      <c r="A6" s="12">
        <v>3</v>
      </c>
      <c r="B6" s="13" t="s">
        <v>81</v>
      </c>
      <c r="C6" s="21" t="s">
        <v>82</v>
      </c>
      <c r="D6" s="14">
        <v>212.62</v>
      </c>
      <c r="E6" s="13" t="s">
        <v>62</v>
      </c>
      <c r="F6" s="15">
        <v>0</v>
      </c>
      <c r="G6" s="15">
        <v>0</v>
      </c>
      <c r="H6" s="15">
        <f>ROUND(D6*F6,0)</f>
        <v>0</v>
      </c>
      <c r="I6" s="15">
        <f>ROUND(D6*G6,0)</f>
        <v>0</v>
      </c>
    </row>
    <row r="8" spans="1:9" ht="49.5" customHeight="1">
      <c r="A8" s="12">
        <v>4</v>
      </c>
      <c r="B8" s="13" t="s">
        <v>83</v>
      </c>
      <c r="C8" s="21" t="s">
        <v>84</v>
      </c>
      <c r="D8" s="14">
        <v>23.42</v>
      </c>
      <c r="E8" s="13" t="s">
        <v>78</v>
      </c>
      <c r="F8" s="15">
        <v>0</v>
      </c>
      <c r="G8" s="15">
        <v>0</v>
      </c>
      <c r="H8" s="15">
        <f>ROUND(D8*F8,0)</f>
        <v>0</v>
      </c>
      <c r="I8" s="15">
        <f>ROUND(D8*G8,0)</f>
        <v>0</v>
      </c>
    </row>
    <row r="10" spans="1:9" ht="26.25">
      <c r="A10" s="12">
        <v>5</v>
      </c>
      <c r="B10" s="13" t="s">
        <v>85</v>
      </c>
      <c r="C10" s="21" t="s">
        <v>86</v>
      </c>
      <c r="D10" s="14">
        <v>15</v>
      </c>
      <c r="E10" s="13" t="s">
        <v>78</v>
      </c>
      <c r="F10" s="15">
        <v>0</v>
      </c>
      <c r="G10" s="15">
        <v>0</v>
      </c>
      <c r="H10" s="15">
        <f>ROUND(D10*F10,0)</f>
        <v>0</v>
      </c>
      <c r="I10" s="15">
        <f>ROUND(D10*G10,0)</f>
        <v>0</v>
      </c>
    </row>
    <row r="13" spans="1:9" ht="66">
      <c r="A13" s="12">
        <v>6</v>
      </c>
      <c r="B13" s="13" t="s">
        <v>87</v>
      </c>
      <c r="C13" s="21" t="s">
        <v>88</v>
      </c>
      <c r="D13" s="14">
        <v>31.89</v>
      </c>
      <c r="E13" s="13" t="s">
        <v>78</v>
      </c>
      <c r="F13" s="15">
        <v>0</v>
      </c>
      <c r="G13" s="15">
        <v>0</v>
      </c>
      <c r="H13" s="15">
        <f>ROUND(D13*F13,0)</f>
        <v>0</v>
      </c>
      <c r="I13" s="15">
        <f>ROUND(D13*G13,0)</f>
        <v>0</v>
      </c>
    </row>
    <row r="15" spans="1:9" ht="28.5">
      <c r="A15" s="12">
        <v>7</v>
      </c>
      <c r="B15" s="13" t="s">
        <v>89</v>
      </c>
      <c r="C15" s="21" t="s">
        <v>90</v>
      </c>
      <c r="D15" s="14">
        <v>16</v>
      </c>
      <c r="E15" s="13" t="s">
        <v>58</v>
      </c>
      <c r="F15" s="15">
        <v>0</v>
      </c>
      <c r="G15" s="15">
        <v>0</v>
      </c>
      <c r="H15" s="15">
        <f>ROUND(D15*F15,0)</f>
        <v>0</v>
      </c>
      <c r="I15" s="15">
        <f>ROUND(D15*G15,0)</f>
        <v>0</v>
      </c>
    </row>
    <row r="18" spans="1:9" s="22" customFormat="1" ht="12.75">
      <c r="A18" s="16"/>
      <c r="B18" s="17"/>
      <c r="C18" s="17" t="s">
        <v>59</v>
      </c>
      <c r="D18" s="18"/>
      <c r="E18" s="17"/>
      <c r="F18" s="19"/>
      <c r="G18" s="19"/>
      <c r="H18" s="19">
        <f>ROUND(SUM(H2:H17),0)</f>
        <v>0</v>
      </c>
      <c r="I18" s="19">
        <f>ROUND(SUM(I2:I17),0)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2" r:id="rId1"/>
  <headerFooter alignWithMargins="0">
    <oddHeader>&amp;L&amp;"Times New Roman CE,Általános"&amp;10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SheetLayoutView="100" zoomScalePageLayoutView="0" workbookViewId="0" topLeftCell="A1">
      <selection activeCell="G3" sqref="G3"/>
    </sheetView>
  </sheetViews>
  <sheetFormatPr defaultColWidth="9.00390625" defaultRowHeight="15.75"/>
  <cols>
    <col min="1" max="1" width="4.25390625" style="12" customWidth="1"/>
    <col min="2" max="2" width="9.125" style="13" customWidth="1"/>
    <col min="3" max="3" width="36.625" style="13" customWidth="1"/>
    <col min="4" max="4" width="6.625" style="14" customWidth="1"/>
    <col min="5" max="5" width="6.625" style="13" customWidth="1"/>
    <col min="6" max="7" width="8.125" style="15" customWidth="1"/>
    <col min="8" max="9" width="10.125" style="15" customWidth="1"/>
    <col min="10" max="10" width="15.625" style="13" customWidth="1"/>
    <col min="11" max="16384" width="9.00390625" style="13" customWidth="1"/>
  </cols>
  <sheetData>
    <row r="1" spans="1:9" s="20" customFormat="1" ht="26.25">
      <c r="A1" s="16" t="s">
        <v>44</v>
      </c>
      <c r="B1" s="17" t="s">
        <v>45</v>
      </c>
      <c r="C1" s="17" t="s">
        <v>46</v>
      </c>
      <c r="D1" s="18" t="s">
        <v>47</v>
      </c>
      <c r="E1" s="17" t="s">
        <v>48</v>
      </c>
      <c r="F1" s="19" t="s">
        <v>49</v>
      </c>
      <c r="G1" s="19" t="s">
        <v>50</v>
      </c>
      <c r="H1" s="19" t="s">
        <v>51</v>
      </c>
      <c r="I1" s="19" t="s">
        <v>52</v>
      </c>
    </row>
    <row r="2" spans="1:9" ht="54.75">
      <c r="A2" s="12">
        <v>1</v>
      </c>
      <c r="B2" s="13" t="s">
        <v>91</v>
      </c>
      <c r="C2" s="21" t="s">
        <v>92</v>
      </c>
      <c r="D2" s="14">
        <v>12.76</v>
      </c>
      <c r="E2" s="13" t="s">
        <v>78</v>
      </c>
      <c r="F2" s="15">
        <v>0</v>
      </c>
      <c r="G2" s="15">
        <v>0</v>
      </c>
      <c r="H2" s="15">
        <f>ROUND(D2*F2,0)</f>
        <v>0</v>
      </c>
      <c r="I2" s="15">
        <f>ROUND(D2*G2,0)</f>
        <v>0</v>
      </c>
    </row>
    <row r="4" spans="1:9" s="22" customFormat="1" ht="12.75">
      <c r="A4" s="16"/>
      <c r="B4" s="17"/>
      <c r="C4" s="17" t="s">
        <v>59</v>
      </c>
      <c r="D4" s="18"/>
      <c r="E4" s="17"/>
      <c r="F4" s="19"/>
      <c r="G4" s="19"/>
      <c r="H4" s="19">
        <f>ROUND(SUM(H2:H3),0)</f>
        <v>0</v>
      </c>
      <c r="I4" s="19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2" r:id="rId1"/>
  <headerFooter alignWithMargins="0">
    <oddHeader>&amp;L&amp;"Times New Roman CE,Általános"&amp;10 Síkalapozás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0">
      <selection activeCell="G21" sqref="G21"/>
    </sheetView>
  </sheetViews>
  <sheetFormatPr defaultColWidth="9.00390625" defaultRowHeight="15.75"/>
  <cols>
    <col min="1" max="1" width="4.25390625" style="12" customWidth="1"/>
    <col min="2" max="2" width="9.125" style="13" customWidth="1"/>
    <col min="3" max="3" width="36.625" style="13" customWidth="1"/>
    <col min="4" max="4" width="6.625" style="14" customWidth="1"/>
    <col min="5" max="5" width="6.625" style="13" customWidth="1"/>
    <col min="6" max="7" width="8.125" style="15" customWidth="1"/>
    <col min="8" max="9" width="10.125" style="15" customWidth="1"/>
    <col min="10" max="10" width="15.625" style="13" customWidth="1"/>
    <col min="11" max="16384" width="9.00390625" style="13" customWidth="1"/>
  </cols>
  <sheetData>
    <row r="1" spans="1:9" s="20" customFormat="1" ht="26.25">
      <c r="A1" s="16" t="s">
        <v>44</v>
      </c>
      <c r="B1" s="17" t="s">
        <v>45</v>
      </c>
      <c r="C1" s="17" t="s">
        <v>46</v>
      </c>
      <c r="D1" s="18" t="s">
        <v>47</v>
      </c>
      <c r="E1" s="17" t="s">
        <v>48</v>
      </c>
      <c r="F1" s="19" t="s">
        <v>49</v>
      </c>
      <c r="G1" s="19" t="s">
        <v>50</v>
      </c>
      <c r="H1" s="19" t="s">
        <v>51</v>
      </c>
      <c r="I1" s="19" t="s">
        <v>52</v>
      </c>
    </row>
    <row r="2" spans="1:9" ht="26.25">
      <c r="A2" s="12">
        <v>1</v>
      </c>
      <c r="B2" s="13" t="s">
        <v>93</v>
      </c>
      <c r="C2" s="21" t="s">
        <v>94</v>
      </c>
      <c r="D2" s="14">
        <v>0.42</v>
      </c>
      <c r="E2" s="13" t="s">
        <v>78</v>
      </c>
      <c r="F2" s="15">
        <v>0</v>
      </c>
      <c r="G2" s="15">
        <v>0</v>
      </c>
      <c r="H2" s="15">
        <f>ROUND(D2*F2,0)</f>
        <v>0</v>
      </c>
      <c r="I2" s="15">
        <f>ROUND(D2*G2,0)</f>
        <v>0</v>
      </c>
    </row>
    <row r="4" spans="1:9" ht="26.25">
      <c r="A4" s="12">
        <v>2</v>
      </c>
      <c r="B4" s="13" t="s">
        <v>95</v>
      </c>
      <c r="C4" s="21" t="s">
        <v>96</v>
      </c>
      <c r="D4" s="14">
        <v>1</v>
      </c>
      <c r="E4" s="13" t="s">
        <v>97</v>
      </c>
      <c r="F4" s="15">
        <v>0</v>
      </c>
      <c r="G4" s="15">
        <v>0</v>
      </c>
      <c r="H4" s="15">
        <f>ROUND(D4*F4,0)</f>
        <v>0</v>
      </c>
      <c r="I4" s="15">
        <f>ROUND(D4*G4,0)</f>
        <v>0</v>
      </c>
    </row>
    <row r="6" spans="1:9" ht="52.5">
      <c r="A6" s="12">
        <v>3</v>
      </c>
      <c r="B6" s="13" t="s">
        <v>98</v>
      </c>
      <c r="C6" s="21" t="s">
        <v>99</v>
      </c>
      <c r="D6" s="14">
        <v>311.07</v>
      </c>
      <c r="E6" s="13" t="s">
        <v>62</v>
      </c>
      <c r="F6" s="15">
        <v>0</v>
      </c>
      <c r="G6" s="15">
        <v>0</v>
      </c>
      <c r="H6" s="15">
        <f>ROUND(D6*F6,0)</f>
        <v>0</v>
      </c>
      <c r="I6" s="15">
        <f>ROUND(D6*G6,0)</f>
        <v>0</v>
      </c>
    </row>
    <row r="8" spans="1:9" ht="66">
      <c r="A8" s="12">
        <v>4</v>
      </c>
      <c r="B8" s="13" t="s">
        <v>100</v>
      </c>
      <c r="C8" s="21" t="s">
        <v>101</v>
      </c>
      <c r="D8" s="14">
        <v>6.46</v>
      </c>
      <c r="E8" s="13" t="s">
        <v>78</v>
      </c>
      <c r="F8" s="15">
        <v>0</v>
      </c>
      <c r="G8" s="15">
        <v>0</v>
      </c>
      <c r="H8" s="15">
        <f>ROUND(D8*F8,0)</f>
        <v>0</v>
      </c>
      <c r="I8" s="15">
        <f>ROUND(D8*G8,0)</f>
        <v>0</v>
      </c>
    </row>
    <row r="9" ht="28.5">
      <c r="C9" s="21" t="s">
        <v>102</v>
      </c>
    </row>
    <row r="11" spans="1:9" ht="78.75">
      <c r="A11" s="12">
        <v>5</v>
      </c>
      <c r="B11" s="13" t="s">
        <v>103</v>
      </c>
      <c r="C11" s="21" t="s">
        <v>104</v>
      </c>
      <c r="D11" s="14">
        <v>15.73</v>
      </c>
      <c r="E11" s="13" t="s">
        <v>78</v>
      </c>
      <c r="F11" s="15">
        <v>0</v>
      </c>
      <c r="G11" s="15">
        <v>0</v>
      </c>
      <c r="H11" s="15">
        <f>ROUND(D11*F11,0)</f>
        <v>0</v>
      </c>
      <c r="I11" s="15">
        <f>ROUND(D11*G11,0)</f>
        <v>0</v>
      </c>
    </row>
    <row r="12" ht="28.5">
      <c r="C12" s="21" t="s">
        <v>102</v>
      </c>
    </row>
    <row r="15" spans="1:9" ht="52.5">
      <c r="A15" s="12">
        <v>6</v>
      </c>
      <c r="B15" s="13" t="s">
        <v>105</v>
      </c>
      <c r="C15" s="21" t="s">
        <v>106</v>
      </c>
      <c r="D15" s="14">
        <v>212.62</v>
      </c>
      <c r="E15" s="13" t="s">
        <v>62</v>
      </c>
      <c r="F15" s="15">
        <v>0</v>
      </c>
      <c r="G15" s="15">
        <v>0</v>
      </c>
      <c r="H15" s="15">
        <f>ROUND(D15*F15,0)</f>
        <v>0</v>
      </c>
      <c r="I15" s="15">
        <f>ROUND(D15*G15,0)</f>
        <v>0</v>
      </c>
    </row>
    <row r="17" spans="1:9" ht="66">
      <c r="A17" s="12">
        <v>7</v>
      </c>
      <c r="B17" s="13" t="s">
        <v>107</v>
      </c>
      <c r="C17" s="21" t="s">
        <v>108</v>
      </c>
      <c r="D17" s="14">
        <v>372.41</v>
      </c>
      <c r="E17" s="13" t="s">
        <v>55</v>
      </c>
      <c r="F17" s="15">
        <v>0</v>
      </c>
      <c r="G17" s="15">
        <v>0</v>
      </c>
      <c r="H17" s="15">
        <f>ROUND(D17*F17,0)</f>
        <v>0</v>
      </c>
      <c r="I17" s="15">
        <f>ROUND(D17*G17,0)</f>
        <v>0</v>
      </c>
    </row>
    <row r="18" ht="12.75">
      <c r="C18" s="21"/>
    </row>
    <row r="19" spans="1:9" ht="26.25">
      <c r="A19" s="12">
        <v>8</v>
      </c>
      <c r="B19" s="13" t="s">
        <v>105</v>
      </c>
      <c r="C19" s="21" t="s">
        <v>109</v>
      </c>
      <c r="D19" s="14">
        <v>212.62</v>
      </c>
      <c r="E19" s="13" t="s">
        <v>62</v>
      </c>
      <c r="F19" s="15">
        <v>0</v>
      </c>
      <c r="G19" s="15">
        <v>0</v>
      </c>
      <c r="H19" s="15">
        <f>ROUND(D19*F19,0)</f>
        <v>0</v>
      </c>
      <c r="I19" s="15">
        <f>ROUND(D19*G19,0)</f>
        <v>0</v>
      </c>
    </row>
    <row r="21" spans="1:9" s="22" customFormat="1" ht="12.75">
      <c r="A21" s="16"/>
      <c r="B21" s="17"/>
      <c r="C21" s="17" t="s">
        <v>59</v>
      </c>
      <c r="D21" s="18"/>
      <c r="E21" s="17"/>
      <c r="F21" s="19"/>
      <c r="G21" s="19"/>
      <c r="H21" s="19">
        <f>ROUND(SUM(H2:H20),0)</f>
        <v>0</v>
      </c>
      <c r="I21" s="19">
        <f>ROUND(SUM(I2:I20),0)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2" r:id="rId1"/>
  <headerFooter alignWithMargins="0">
    <oddHeader>&amp;L&amp;"Times New Roman CE,Általános"&amp;10 Helyszíni beton és vasbeton 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9">
      <selection activeCell="G18" sqref="G18"/>
    </sheetView>
  </sheetViews>
  <sheetFormatPr defaultColWidth="9.00390625" defaultRowHeight="15.75"/>
  <cols>
    <col min="1" max="1" width="4.25390625" style="12" customWidth="1"/>
    <col min="2" max="2" width="9.125" style="13" customWidth="1"/>
    <col min="3" max="3" width="36.625" style="13" customWidth="1"/>
    <col min="4" max="4" width="6.625" style="14" customWidth="1"/>
    <col min="5" max="5" width="6.625" style="13" customWidth="1"/>
    <col min="6" max="7" width="8.125" style="15" customWidth="1"/>
    <col min="8" max="9" width="10.125" style="15" customWidth="1"/>
    <col min="10" max="10" width="15.625" style="13" customWidth="1"/>
    <col min="11" max="16384" width="9.00390625" style="13" customWidth="1"/>
  </cols>
  <sheetData>
    <row r="1" spans="1:9" s="20" customFormat="1" ht="26.25">
      <c r="A1" s="16" t="s">
        <v>44</v>
      </c>
      <c r="B1" s="17" t="s">
        <v>45</v>
      </c>
      <c r="C1" s="17" t="s">
        <v>46</v>
      </c>
      <c r="D1" s="18" t="s">
        <v>47</v>
      </c>
      <c r="E1" s="17" t="s">
        <v>48</v>
      </c>
      <c r="F1" s="19" t="s">
        <v>49</v>
      </c>
      <c r="G1" s="19" t="s">
        <v>50</v>
      </c>
      <c r="H1" s="19" t="s">
        <v>51</v>
      </c>
      <c r="I1" s="19" t="s">
        <v>52</v>
      </c>
    </row>
    <row r="2" spans="1:9" ht="39">
      <c r="A2" s="12">
        <v>1</v>
      </c>
      <c r="B2" s="13" t="s">
        <v>110</v>
      </c>
      <c r="C2" s="21" t="s">
        <v>111</v>
      </c>
      <c r="D2" s="14">
        <v>10.49</v>
      </c>
      <c r="E2" s="13" t="s">
        <v>78</v>
      </c>
      <c r="F2" s="15">
        <v>0</v>
      </c>
      <c r="G2" s="15">
        <v>0</v>
      </c>
      <c r="H2" s="15">
        <f>ROUND(D2*F2,0)</f>
        <v>0</v>
      </c>
      <c r="I2" s="15">
        <f>ROUND(D2*G2,0)</f>
        <v>0</v>
      </c>
    </row>
    <row r="4" spans="1:9" ht="66">
      <c r="A4" s="12">
        <v>2</v>
      </c>
      <c r="B4" s="13" t="s">
        <v>112</v>
      </c>
      <c r="C4" s="21" t="s">
        <v>113</v>
      </c>
      <c r="D4" s="14">
        <v>170</v>
      </c>
      <c r="E4" s="13" t="s">
        <v>62</v>
      </c>
      <c r="F4" s="15">
        <v>0</v>
      </c>
      <c r="G4" s="15">
        <v>0</v>
      </c>
      <c r="H4" s="15">
        <f>ROUND(D4*F4,0)</f>
        <v>0</v>
      </c>
      <c r="I4" s="15">
        <f>ROUND(D4*G4,0)</f>
        <v>0</v>
      </c>
    </row>
    <row r="6" spans="1:9" ht="26.25">
      <c r="A6" s="12">
        <v>3</v>
      </c>
      <c r="B6" s="13" t="s">
        <v>114</v>
      </c>
      <c r="C6" s="21" t="s">
        <v>115</v>
      </c>
      <c r="D6" s="14">
        <v>13.11</v>
      </c>
      <c r="E6" s="13" t="s">
        <v>78</v>
      </c>
      <c r="F6" s="15">
        <v>0</v>
      </c>
      <c r="G6" s="15">
        <v>0</v>
      </c>
      <c r="H6" s="15">
        <f>ROUND(D6*F6,0)</f>
        <v>0</v>
      </c>
      <c r="I6" s="15">
        <f>ROUND(D6*G6,0)</f>
        <v>0</v>
      </c>
    </row>
    <row r="8" spans="1:9" ht="78.75">
      <c r="A8" s="12">
        <v>4</v>
      </c>
      <c r="B8" s="13" t="s">
        <v>116</v>
      </c>
      <c r="C8" s="21" t="s">
        <v>117</v>
      </c>
      <c r="D8" s="14">
        <v>310.02</v>
      </c>
      <c r="E8" s="13" t="s">
        <v>62</v>
      </c>
      <c r="F8" s="15">
        <v>0</v>
      </c>
      <c r="G8" s="15">
        <v>0</v>
      </c>
      <c r="H8" s="15">
        <f>ROUND(D8*F8,0)</f>
        <v>0</v>
      </c>
      <c r="I8" s="15">
        <f>ROUND(D8*G8,0)</f>
        <v>0</v>
      </c>
    </row>
    <row r="9" ht="26.25">
      <c r="C9" s="21" t="s">
        <v>118</v>
      </c>
    </row>
    <row r="11" spans="1:9" ht="78.75">
      <c r="A11" s="12">
        <v>5</v>
      </c>
      <c r="B11" s="13" t="s">
        <v>119</v>
      </c>
      <c r="C11" s="21" t="s">
        <v>120</v>
      </c>
      <c r="D11" s="14">
        <v>209.41</v>
      </c>
      <c r="E11" s="13" t="s">
        <v>62</v>
      </c>
      <c r="F11" s="15">
        <v>0</v>
      </c>
      <c r="G11" s="15">
        <v>0</v>
      </c>
      <c r="H11" s="15">
        <f>ROUND(D11*F11,0)</f>
        <v>0</v>
      </c>
      <c r="I11" s="15">
        <f>ROUND(D11*G11,0)</f>
        <v>0</v>
      </c>
    </row>
    <row r="12" ht="12.75">
      <c r="C12" s="21" t="s">
        <v>121</v>
      </c>
    </row>
    <row r="14" spans="1:9" ht="78.75">
      <c r="A14" s="12">
        <v>6</v>
      </c>
      <c r="B14" s="13" t="s">
        <v>122</v>
      </c>
      <c r="C14" s="21" t="s">
        <v>123</v>
      </c>
      <c r="D14" s="14">
        <v>1.18</v>
      </c>
      <c r="E14" s="13" t="s">
        <v>78</v>
      </c>
      <c r="F14" s="15">
        <v>0</v>
      </c>
      <c r="G14" s="15">
        <v>0</v>
      </c>
      <c r="H14" s="15">
        <f>ROUND(D14*F14,0)</f>
        <v>0</v>
      </c>
      <c r="I14" s="15">
        <f>ROUND(D14*G14,0)</f>
        <v>0</v>
      </c>
    </row>
    <row r="15" ht="26.25">
      <c r="C15" s="21" t="s">
        <v>124</v>
      </c>
    </row>
    <row r="17" spans="1:9" s="22" customFormat="1" ht="12.75">
      <c r="A17" s="16"/>
      <c r="B17" s="17"/>
      <c r="C17" s="17" t="s">
        <v>59</v>
      </c>
      <c r="D17" s="18"/>
      <c r="E17" s="17"/>
      <c r="F17" s="19"/>
      <c r="G17" s="19"/>
      <c r="H17" s="19">
        <f>ROUND(SUM(H2:H16),0)</f>
        <v>0</v>
      </c>
      <c r="I17" s="19">
        <f>ROUND(SUM(I2:I16),0)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 scale="92" r:id="rId1"/>
  <headerFooter alignWithMargins="0">
    <oddHeader>&amp;L&amp;"Times New Roman CE,Általános"&amp;10 Falazás és egyéb kőművesmunka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Szász Ibolya</cp:lastModifiedBy>
  <dcterms:modified xsi:type="dcterms:W3CDTF">2017-08-15T13:32:27Z</dcterms:modified>
  <cp:category/>
  <cp:version/>
  <cp:contentType/>
  <cp:contentStatus/>
</cp:coreProperties>
</file>